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inney5\Desktop\"/>
    </mc:Choice>
  </mc:AlternateContent>
  <bookViews>
    <workbookView xWindow="0" yWindow="0" windowWidth="20490" windowHeight="8535" activeTab="3"/>
  </bookViews>
  <sheets>
    <sheet name="1973" sheetId="3" r:id="rId1"/>
    <sheet name="1995" sheetId="4" r:id="rId2"/>
    <sheet name="2007" sheetId="1" r:id="rId3"/>
    <sheet name="2014" sheetId="6" r:id="rId4"/>
  </sheets>
  <calcPr calcId="152511"/>
</workbook>
</file>

<file path=xl/calcChain.xml><?xml version="1.0" encoding="utf-8"?>
<calcChain xmlns="http://schemas.openxmlformats.org/spreadsheetml/2006/main">
  <c r="C73" i="4" l="1"/>
  <c r="B73" i="4"/>
  <c r="H71" i="4"/>
  <c r="E71" i="4"/>
  <c r="D71" i="4"/>
  <c r="H70" i="4"/>
  <c r="E70" i="4"/>
  <c r="D70" i="4"/>
  <c r="F70" i="4" s="1"/>
  <c r="G70" i="4" s="1"/>
  <c r="H69" i="4"/>
  <c r="E69" i="4"/>
  <c r="D69" i="4"/>
  <c r="H68" i="4"/>
  <c r="E68" i="4"/>
  <c r="D68" i="4"/>
  <c r="H67" i="4"/>
  <c r="E67" i="4"/>
  <c r="D67" i="4"/>
  <c r="H66" i="4"/>
  <c r="E66" i="4"/>
  <c r="D66" i="4"/>
  <c r="F66" i="4" s="1"/>
  <c r="G66" i="4" s="1"/>
  <c r="H65" i="4"/>
  <c r="E65" i="4"/>
  <c r="D65" i="4"/>
  <c r="H64" i="4"/>
  <c r="E64" i="4"/>
  <c r="D64" i="4"/>
  <c r="H63" i="4"/>
  <c r="E63" i="4"/>
  <c r="D63" i="4"/>
  <c r="H62" i="4"/>
  <c r="E62" i="4"/>
  <c r="D62" i="4"/>
  <c r="F62" i="4" s="1"/>
  <c r="G62" i="4" s="1"/>
  <c r="H61" i="4"/>
  <c r="E61" i="4"/>
  <c r="D61" i="4"/>
  <c r="H60" i="4"/>
  <c r="E60" i="4"/>
  <c r="D60" i="4"/>
  <c r="H59" i="4"/>
  <c r="E59" i="4"/>
  <c r="D59" i="4"/>
  <c r="H58" i="4"/>
  <c r="E58" i="4"/>
  <c r="D58" i="4"/>
  <c r="F58" i="4" s="1"/>
  <c r="G58" i="4" s="1"/>
  <c r="H57" i="4"/>
  <c r="E57" i="4"/>
  <c r="D57" i="4"/>
  <c r="H56" i="4"/>
  <c r="E56" i="4"/>
  <c r="D56" i="4"/>
  <c r="H55" i="4"/>
  <c r="E55" i="4"/>
  <c r="D55" i="4"/>
  <c r="H54" i="4"/>
  <c r="E54" i="4"/>
  <c r="D54" i="4"/>
  <c r="F54" i="4" s="1"/>
  <c r="G54" i="4" s="1"/>
  <c r="H53" i="4"/>
  <c r="E53" i="4"/>
  <c r="D53" i="4"/>
  <c r="H52" i="4"/>
  <c r="E52" i="4"/>
  <c r="D52" i="4"/>
  <c r="H51" i="4"/>
  <c r="E51" i="4"/>
  <c r="D51" i="4"/>
  <c r="H50" i="4"/>
  <c r="E50" i="4"/>
  <c r="D50" i="4"/>
  <c r="F50" i="4" s="1"/>
  <c r="G50" i="4" s="1"/>
  <c r="H49" i="4"/>
  <c r="E49" i="4"/>
  <c r="D49" i="4"/>
  <c r="H48" i="4"/>
  <c r="E48" i="4"/>
  <c r="D48" i="4"/>
  <c r="H47" i="4"/>
  <c r="E47" i="4"/>
  <c r="D47" i="4"/>
  <c r="H46" i="4"/>
  <c r="E46" i="4"/>
  <c r="D46" i="4"/>
  <c r="F46" i="4" s="1"/>
  <c r="G46" i="4" s="1"/>
  <c r="H45" i="4"/>
  <c r="E45" i="4"/>
  <c r="D45" i="4"/>
  <c r="H44" i="4"/>
  <c r="E44" i="4"/>
  <c r="D44" i="4"/>
  <c r="H43" i="4"/>
  <c r="E43" i="4"/>
  <c r="D43" i="4"/>
  <c r="H42" i="4"/>
  <c r="E42" i="4"/>
  <c r="D42" i="4"/>
  <c r="F42" i="4" s="1"/>
  <c r="G42" i="4" s="1"/>
  <c r="H41" i="4"/>
  <c r="E41" i="4"/>
  <c r="D41" i="4"/>
  <c r="H40" i="4"/>
  <c r="E40" i="4"/>
  <c r="D40" i="4"/>
  <c r="H39" i="4"/>
  <c r="E39" i="4"/>
  <c r="D39" i="4"/>
  <c r="H38" i="4"/>
  <c r="E38" i="4"/>
  <c r="D38" i="4"/>
  <c r="F38" i="4" s="1"/>
  <c r="G38" i="4" s="1"/>
  <c r="H37" i="4"/>
  <c r="E37" i="4"/>
  <c r="D37" i="4"/>
  <c r="H36" i="4"/>
  <c r="E36" i="4"/>
  <c r="D36" i="4"/>
  <c r="H35" i="4"/>
  <c r="E35" i="4"/>
  <c r="D35" i="4"/>
  <c r="H34" i="4"/>
  <c r="E34" i="4"/>
  <c r="D34" i="4"/>
  <c r="F34" i="4" s="1"/>
  <c r="G34" i="4" s="1"/>
  <c r="H33" i="4"/>
  <c r="E33" i="4"/>
  <c r="D33" i="4"/>
  <c r="H32" i="4"/>
  <c r="E32" i="4"/>
  <c r="D32" i="4"/>
  <c r="H31" i="4"/>
  <c r="E31" i="4"/>
  <c r="D31" i="4"/>
  <c r="H30" i="4"/>
  <c r="E30" i="4"/>
  <c r="D30" i="4"/>
  <c r="F30" i="4" s="1"/>
  <c r="G30" i="4" s="1"/>
  <c r="H29" i="4"/>
  <c r="E29" i="4"/>
  <c r="D29" i="4"/>
  <c r="H28" i="4"/>
  <c r="E28" i="4"/>
  <c r="D28" i="4"/>
  <c r="H27" i="4"/>
  <c r="E27" i="4"/>
  <c r="D27" i="4"/>
  <c r="H26" i="4"/>
  <c r="E26" i="4"/>
  <c r="D26" i="4"/>
  <c r="F26" i="4" s="1"/>
  <c r="G26" i="4" s="1"/>
  <c r="H25" i="4"/>
  <c r="E25" i="4"/>
  <c r="D25" i="4"/>
  <c r="H24" i="4"/>
  <c r="E24" i="4"/>
  <c r="D24" i="4"/>
  <c r="H23" i="4"/>
  <c r="E23" i="4"/>
  <c r="D23" i="4"/>
  <c r="H22" i="4"/>
  <c r="E22" i="4"/>
  <c r="D22" i="4"/>
  <c r="F22" i="4" s="1"/>
  <c r="G22" i="4" s="1"/>
  <c r="H21" i="4"/>
  <c r="E21" i="4"/>
  <c r="D21" i="4"/>
  <c r="H20" i="4"/>
  <c r="E20" i="4"/>
  <c r="D20" i="4"/>
  <c r="H19" i="4"/>
  <c r="E19" i="4"/>
  <c r="D19" i="4"/>
  <c r="H18" i="4"/>
  <c r="E18" i="4"/>
  <c r="D18" i="4"/>
  <c r="F18" i="4" s="1"/>
  <c r="G18" i="4" s="1"/>
  <c r="H17" i="4"/>
  <c r="E17" i="4"/>
  <c r="D17" i="4"/>
  <c r="H16" i="4"/>
  <c r="E16" i="4"/>
  <c r="D16" i="4"/>
  <c r="H15" i="4"/>
  <c r="E15" i="4"/>
  <c r="D15" i="4"/>
  <c r="H14" i="4"/>
  <c r="E14" i="4"/>
  <c r="D14" i="4"/>
  <c r="F14" i="4" s="1"/>
  <c r="G14" i="4" s="1"/>
  <c r="H13" i="4"/>
  <c r="E13" i="4"/>
  <c r="D13" i="4"/>
  <c r="H12" i="4"/>
  <c r="E12" i="4"/>
  <c r="D12" i="4"/>
  <c r="H11" i="4"/>
  <c r="E11" i="4"/>
  <c r="D11" i="4"/>
  <c r="H10" i="4"/>
  <c r="E10" i="4"/>
  <c r="D10" i="4"/>
  <c r="F10" i="4" s="1"/>
  <c r="G10" i="4" s="1"/>
  <c r="H9" i="4"/>
  <c r="E9" i="4"/>
  <c r="D9" i="4"/>
  <c r="H8" i="4"/>
  <c r="E8" i="4"/>
  <c r="D8" i="4"/>
  <c r="H7" i="4"/>
  <c r="E7" i="4"/>
  <c r="D7" i="4"/>
  <c r="H6" i="4"/>
  <c r="E6" i="4"/>
  <c r="D6" i="4"/>
  <c r="F6" i="4" s="1"/>
  <c r="G6" i="4" s="1"/>
  <c r="H5" i="4"/>
  <c r="E5" i="4"/>
  <c r="D5" i="4"/>
  <c r="H4" i="4"/>
  <c r="E4" i="4"/>
  <c r="D4" i="4"/>
  <c r="H3" i="4"/>
  <c r="E3" i="4"/>
  <c r="D3" i="4"/>
  <c r="H2" i="4"/>
  <c r="E2" i="4"/>
  <c r="D2" i="4"/>
  <c r="F2" i="4" s="1"/>
  <c r="G2" i="4" s="1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H73" i="4" l="1"/>
  <c r="F3" i="4"/>
  <c r="G3" i="4" s="1"/>
  <c r="F7" i="4"/>
  <c r="G7" i="4" s="1"/>
  <c r="F11" i="4"/>
  <c r="G11" i="4" s="1"/>
  <c r="F15" i="4"/>
  <c r="G15" i="4" s="1"/>
  <c r="F19" i="4"/>
  <c r="G19" i="4" s="1"/>
  <c r="F23" i="4"/>
  <c r="G23" i="4" s="1"/>
  <c r="F27" i="4"/>
  <c r="G27" i="4" s="1"/>
  <c r="F31" i="4"/>
  <c r="G31" i="4" s="1"/>
  <c r="F35" i="4"/>
  <c r="G35" i="4" s="1"/>
  <c r="F39" i="4"/>
  <c r="G39" i="4" s="1"/>
  <c r="F43" i="4"/>
  <c r="G43" i="4" s="1"/>
  <c r="F47" i="4"/>
  <c r="G47" i="4" s="1"/>
  <c r="F51" i="4"/>
  <c r="G51" i="4" s="1"/>
  <c r="F55" i="4"/>
  <c r="G55" i="4" s="1"/>
  <c r="F59" i="4"/>
  <c r="G59" i="4" s="1"/>
  <c r="F63" i="4"/>
  <c r="G63" i="4" s="1"/>
  <c r="F67" i="4"/>
  <c r="G67" i="4" s="1"/>
  <c r="F71" i="4"/>
  <c r="G71" i="4" s="1"/>
  <c r="F4" i="4"/>
  <c r="G4" i="4" s="1"/>
  <c r="F5" i="4"/>
  <c r="G5" i="4" s="1"/>
  <c r="F8" i="4"/>
  <c r="G8" i="4" s="1"/>
  <c r="F9" i="4"/>
  <c r="G9" i="4" s="1"/>
  <c r="F12" i="4"/>
  <c r="G12" i="4" s="1"/>
  <c r="F13" i="4"/>
  <c r="G13" i="4" s="1"/>
  <c r="F16" i="4"/>
  <c r="G16" i="4" s="1"/>
  <c r="F17" i="4"/>
  <c r="G17" i="4" s="1"/>
  <c r="F20" i="4"/>
  <c r="G20" i="4" s="1"/>
  <c r="F21" i="4"/>
  <c r="G21" i="4" s="1"/>
  <c r="F24" i="4"/>
  <c r="G24" i="4" s="1"/>
  <c r="F25" i="4"/>
  <c r="G25" i="4" s="1"/>
  <c r="F28" i="4"/>
  <c r="G28" i="4" s="1"/>
  <c r="F29" i="4"/>
  <c r="G29" i="4" s="1"/>
  <c r="F32" i="4"/>
  <c r="G32" i="4" s="1"/>
  <c r="F33" i="4"/>
  <c r="G33" i="4" s="1"/>
  <c r="F36" i="4"/>
  <c r="G36" i="4" s="1"/>
  <c r="F37" i="4"/>
  <c r="G37" i="4" s="1"/>
  <c r="F40" i="4"/>
  <c r="G40" i="4" s="1"/>
  <c r="F41" i="4"/>
  <c r="G41" i="4" s="1"/>
  <c r="F44" i="4"/>
  <c r="G44" i="4" s="1"/>
  <c r="F45" i="4"/>
  <c r="G45" i="4" s="1"/>
  <c r="F48" i="4"/>
  <c r="G48" i="4" s="1"/>
  <c r="F49" i="4"/>
  <c r="G49" i="4" s="1"/>
  <c r="F52" i="4"/>
  <c r="G52" i="4" s="1"/>
  <c r="F53" i="4"/>
  <c r="G53" i="4" s="1"/>
  <c r="F56" i="4"/>
  <c r="G56" i="4" s="1"/>
  <c r="F57" i="4"/>
  <c r="G57" i="4" s="1"/>
  <c r="F60" i="4"/>
  <c r="G60" i="4" s="1"/>
  <c r="F61" i="4"/>
  <c r="G61" i="4" s="1"/>
  <c r="F64" i="4"/>
  <c r="G64" i="4" s="1"/>
  <c r="F65" i="4"/>
  <c r="G65" i="4" s="1"/>
  <c r="F68" i="4"/>
  <c r="G68" i="4" s="1"/>
  <c r="F69" i="4"/>
  <c r="G69" i="4" s="1"/>
  <c r="F2" i="1"/>
  <c r="G2" i="1" s="1"/>
  <c r="F4" i="1"/>
  <c r="G4" i="1" s="1"/>
  <c r="F6" i="1"/>
  <c r="G6" i="1" s="1"/>
  <c r="F8" i="1"/>
  <c r="G8" i="1" s="1"/>
  <c r="F10" i="1"/>
  <c r="G10" i="1" s="1"/>
  <c r="F12" i="1"/>
  <c r="G12" i="1" s="1"/>
  <c r="F14" i="1"/>
  <c r="G14" i="1" s="1"/>
  <c r="F16" i="1"/>
  <c r="G16" i="1" s="1"/>
  <c r="F18" i="1"/>
  <c r="G18" i="1" s="1"/>
  <c r="F20" i="1"/>
  <c r="G20" i="1" s="1"/>
  <c r="F22" i="1"/>
  <c r="G22" i="1" s="1"/>
  <c r="F24" i="1"/>
  <c r="G24" i="1" s="1"/>
  <c r="F26" i="1"/>
  <c r="G26" i="1" s="1"/>
  <c r="F28" i="1"/>
  <c r="G28" i="1" s="1"/>
  <c r="F30" i="1"/>
  <c r="G30" i="1" s="1"/>
  <c r="F32" i="1"/>
  <c r="G32" i="1" s="1"/>
  <c r="F34" i="1"/>
  <c r="G34" i="1" s="1"/>
  <c r="F36" i="1"/>
  <c r="G36" i="1" s="1"/>
  <c r="F38" i="1"/>
  <c r="G38" i="1" s="1"/>
  <c r="F40" i="1"/>
  <c r="G40" i="1" s="1"/>
  <c r="F42" i="1"/>
  <c r="G42" i="1" s="1"/>
  <c r="F44" i="1"/>
  <c r="G44" i="1" s="1"/>
  <c r="F46" i="1"/>
  <c r="G46" i="1" s="1"/>
  <c r="F48" i="1"/>
  <c r="G48" i="1" s="1"/>
  <c r="F50" i="1"/>
  <c r="G50" i="1" s="1"/>
  <c r="F52" i="1"/>
  <c r="G52" i="1" s="1"/>
  <c r="F54" i="1"/>
  <c r="G54" i="1" s="1"/>
  <c r="F56" i="1"/>
  <c r="G56" i="1" s="1"/>
  <c r="F58" i="1"/>
  <c r="G58" i="1" s="1"/>
  <c r="F60" i="1"/>
  <c r="G60" i="1" s="1"/>
  <c r="F62" i="1"/>
  <c r="G62" i="1" s="1"/>
  <c r="F64" i="1"/>
  <c r="G64" i="1" s="1"/>
  <c r="F66" i="1"/>
  <c r="G66" i="1" s="1"/>
  <c r="F68" i="1"/>
  <c r="G68" i="1" s="1"/>
  <c r="F70" i="1"/>
  <c r="G70" i="1" s="1"/>
  <c r="F72" i="1"/>
  <c r="G72" i="1" s="1"/>
  <c r="F74" i="1"/>
  <c r="G74" i="1" s="1"/>
  <c r="F76" i="1"/>
  <c r="G76" i="1" s="1"/>
  <c r="F78" i="1"/>
  <c r="G78" i="1" s="1"/>
  <c r="F80" i="1"/>
  <c r="G80" i="1" s="1"/>
  <c r="F82" i="1"/>
  <c r="G82" i="1" s="1"/>
  <c r="F84" i="1"/>
  <c r="G84" i="1" s="1"/>
  <c r="F86" i="1"/>
  <c r="G86" i="1" s="1"/>
  <c r="F88" i="1"/>
  <c r="G88" i="1" s="1"/>
  <c r="F3" i="1"/>
  <c r="G3" i="1" s="1"/>
  <c r="F5" i="1"/>
  <c r="G5" i="1" s="1"/>
  <c r="F7" i="1"/>
  <c r="G7" i="1" s="1"/>
  <c r="F9" i="1"/>
  <c r="G9" i="1" s="1"/>
  <c r="F11" i="1"/>
  <c r="G11" i="1" s="1"/>
  <c r="F13" i="1"/>
  <c r="G13" i="1" s="1"/>
  <c r="F15" i="1"/>
  <c r="G15" i="1" s="1"/>
  <c r="F17" i="1"/>
  <c r="G17" i="1" s="1"/>
  <c r="F19" i="1"/>
  <c r="G19" i="1" s="1"/>
  <c r="F21" i="1"/>
  <c r="G21" i="1" s="1"/>
  <c r="F23" i="1"/>
  <c r="G23" i="1" s="1"/>
  <c r="F25" i="1"/>
  <c r="G25" i="1" s="1"/>
  <c r="F27" i="1"/>
  <c r="G27" i="1" s="1"/>
  <c r="F29" i="1"/>
  <c r="G29" i="1" s="1"/>
  <c r="F31" i="1"/>
  <c r="G31" i="1" s="1"/>
  <c r="F33" i="1"/>
  <c r="G33" i="1" s="1"/>
  <c r="F35" i="1"/>
  <c r="G35" i="1" s="1"/>
  <c r="F37" i="1"/>
  <c r="G37" i="1" s="1"/>
  <c r="F39" i="1"/>
  <c r="G39" i="1" s="1"/>
  <c r="F41" i="1"/>
  <c r="G41" i="1" s="1"/>
  <c r="F43" i="1"/>
  <c r="G43" i="1" s="1"/>
  <c r="F45" i="1"/>
  <c r="G45" i="1" s="1"/>
  <c r="F47" i="1"/>
  <c r="G47" i="1" s="1"/>
  <c r="F49" i="1"/>
  <c r="G49" i="1" s="1"/>
  <c r="F51" i="1"/>
  <c r="G51" i="1" s="1"/>
  <c r="F53" i="1"/>
  <c r="G53" i="1" s="1"/>
  <c r="F55" i="1"/>
  <c r="G55" i="1" s="1"/>
  <c r="F57" i="1"/>
  <c r="G57" i="1" s="1"/>
  <c r="F59" i="1"/>
  <c r="G59" i="1" s="1"/>
  <c r="F61" i="1"/>
  <c r="G61" i="1" s="1"/>
  <c r="F63" i="1"/>
  <c r="G63" i="1" s="1"/>
  <c r="F65" i="1"/>
  <c r="G65" i="1" s="1"/>
  <c r="F67" i="1"/>
  <c r="G67" i="1" s="1"/>
  <c r="F69" i="1"/>
  <c r="G69" i="1" s="1"/>
  <c r="F71" i="1"/>
  <c r="G71" i="1" s="1"/>
  <c r="F73" i="1"/>
  <c r="G73" i="1" s="1"/>
  <c r="F75" i="1"/>
  <c r="G75" i="1" s="1"/>
  <c r="F77" i="1"/>
  <c r="G77" i="1" s="1"/>
  <c r="F79" i="1"/>
  <c r="G79" i="1" s="1"/>
  <c r="F81" i="1"/>
  <c r="G81" i="1" s="1"/>
  <c r="F83" i="1"/>
  <c r="G83" i="1" s="1"/>
  <c r="F85" i="1"/>
  <c r="G85" i="1" s="1"/>
  <c r="F87" i="1"/>
  <c r="G87" i="1" s="1"/>
  <c r="G73" i="4" l="1"/>
</calcChain>
</file>

<file path=xl/sharedStrings.xml><?xml version="1.0" encoding="utf-8"?>
<sst xmlns="http://schemas.openxmlformats.org/spreadsheetml/2006/main" count="432" uniqueCount="368">
  <si>
    <t>US Employment</t>
  </si>
  <si>
    <t>Los Angeles County Employment</t>
  </si>
  <si>
    <t>Percent of US Employment in Industry</t>
  </si>
  <si>
    <t>total</t>
  </si>
  <si>
    <t xml:space="preserve"> </t>
  </si>
  <si>
    <t>Location Quotient</t>
  </si>
  <si>
    <t>Export Employment</t>
  </si>
  <si>
    <t>Percent of US Employment in LA</t>
  </si>
  <si>
    <t>Industry Name</t>
  </si>
  <si>
    <t>Forestry and Logging</t>
  </si>
  <si>
    <t>Fishing, Hunting and Trapping</t>
  </si>
  <si>
    <t>Support Activities for Agriculture and Forestry</t>
  </si>
  <si>
    <t>Oil and Gas Extraction</t>
  </si>
  <si>
    <t>Mining (except Oil and Gas)</t>
  </si>
  <si>
    <t>Support Activities for Mining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</si>
  <si>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</si>
  <si>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</si>
  <si>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</si>
  <si>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</si>
  <si>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</si>
  <si>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</si>
  <si>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</si>
  <si>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</si>
  <si>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</si>
  <si>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</si>
  <si>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</si>
  <si>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</si>
  <si>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</si>
  <si>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</si>
  <si>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</si>
  <si>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</si>
  <si>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</si>
  <si>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</si>
  <si>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</si>
  <si>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</si>
  <si>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</si>
  <si>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</si>
  <si>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</si>
  <si>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</si>
  <si>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</si>
  <si>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</si>
  <si>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</si>
  <si>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</si>
  <si>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</si>
  <si>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</si>
  <si>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</si>
  <si>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</si>
  <si>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</si>
  <si>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</si>
  <si>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</si>
  <si>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</si>
  <si>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</si>
  <si>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</si>
  <si>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</si>
  <si>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</si>
  <si>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</si>
  <si>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</si>
  <si>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</si>
  <si>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</si>
  <si>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</si>
  <si>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</si>
  <si>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</si>
  <si>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</si>
  <si>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</si>
  <si>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Publishing Industries (except Internet)</t>
  </si>
  <si>
    <t>Motion Picture and Sound Recording Industries</t>
  </si>
  <si>
    <t>Broadcasting (except Internet)</t>
  </si>
  <si>
    <t>Internet Publishing and Broadcasting</t>
  </si>
  <si>
    <t>Telecommunications</t>
  </si>
  <si>
    <t>Internet Service Providers, Web Search Portals, and Data Processing Services</t>
  </si>
  <si>
    <t>Other Information Services</t>
  </si>
  <si>
    <t>Monetary Authorities - Central Bank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</si>
  <si>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</si>
  <si>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</si>
  <si>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</si>
  <si>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</si>
  <si>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</si>
  <si>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</si>
  <si>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 (except Copyrighted Works)</t>
  </si>
  <si>
    <t>Professional, Scientific,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</si>
  <si>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</si>
  <si>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</si>
  <si>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</si>
  <si>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</si>
  <si>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</si>
  <si>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</si>
  <si>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</si>
  <si>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</si>
  <si>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Arts, Spectator Sports, and Related Industries</t>
  </si>
  <si>
    <t>Museums, Historical Sites, and Similar Institutions</t>
  </si>
  <si>
    <t>Amusement, Gambling, and Recreation Industries</t>
  </si>
  <si>
    <t>Accommodation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</si>
  <si>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</si>
  <si>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</si>
  <si>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</si>
  <si>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</si>
  <si>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Percent of LA County Employment in Industry</t>
  </si>
  <si>
    <t>Percent of Los Angeles Employment in Industry</t>
  </si>
  <si>
    <t xml:space="preserve">   Export Employment</t>
  </si>
  <si>
    <t>Agricultural services</t>
  </si>
  <si>
    <t xml:space="preserve">Mining </t>
  </si>
  <si>
    <t>General contractors &amp; operative builders</t>
  </si>
  <si>
    <t>Heavy construction, except building</t>
  </si>
  <si>
    <t>Special trade contractors</t>
  </si>
  <si>
    <t>Administrative and Auxilary</t>
  </si>
  <si>
    <t>Ordnance and Accessories</t>
  </si>
  <si>
    <t>Furniture and fixtures</t>
  </si>
  <si>
    <t>Printing &amp; publishing</t>
  </si>
  <si>
    <t>Leather and leather products</t>
  </si>
  <si>
    <t>Electrical Equipment and Supplies</t>
  </si>
  <si>
    <t>Instruments and related products</t>
  </si>
  <si>
    <t>Miscellaneous manufacturing industries</t>
  </si>
  <si>
    <t>Local and Interurban passenger transit</t>
  </si>
  <si>
    <t>Trucking and warehousing</t>
  </si>
  <si>
    <t>Water transporation</t>
  </si>
  <si>
    <t>Transportation by air</t>
  </si>
  <si>
    <t>Pipelines, except natural gas</t>
  </si>
  <si>
    <t>Transportation services</t>
  </si>
  <si>
    <t>Communication</t>
  </si>
  <si>
    <t>Electric, gas and sanitary services</t>
  </si>
  <si>
    <t>Administrative and Auxillary</t>
  </si>
  <si>
    <t xml:space="preserve">Wholesale trade </t>
  </si>
  <si>
    <t>Bldg material &amp; garden equip &amp; supp dealers</t>
  </si>
  <si>
    <t>General merchandise stores</t>
  </si>
  <si>
    <t>Food stores</t>
  </si>
  <si>
    <t>Furniture and homefurnishing stores</t>
  </si>
  <si>
    <t>Eating and drinking places</t>
  </si>
  <si>
    <t>Miscellaneous retail (ret)</t>
  </si>
  <si>
    <t>Finance &amp; insurance</t>
  </si>
  <si>
    <t xml:space="preserve">Real estate  </t>
  </si>
  <si>
    <t>Holding and other investment offices</t>
  </si>
  <si>
    <t>Hotels and other lodging places</t>
  </si>
  <si>
    <t>Personal Services</t>
  </si>
  <si>
    <t>Business Services</t>
  </si>
  <si>
    <t>Auto repair services, and parking</t>
  </si>
  <si>
    <t>Miscellaneous repair services</t>
  </si>
  <si>
    <t>Motion Pictures</t>
  </si>
  <si>
    <t>Amusement and recreation services</t>
  </si>
  <si>
    <t>Health services</t>
  </si>
  <si>
    <t>Legal services</t>
  </si>
  <si>
    <t>Educational services</t>
  </si>
  <si>
    <t>Museums, botanical, zooilogical gardens</t>
  </si>
  <si>
    <t>Non profit membershp organizations</t>
  </si>
  <si>
    <t>Miscellaneous services</t>
  </si>
  <si>
    <t>Unclassified establishments</t>
  </si>
  <si>
    <t>Total</t>
  </si>
  <si>
    <t>Forestry</t>
  </si>
  <si>
    <t>Fishing, hunting, and trapping</t>
  </si>
  <si>
    <t>Metal mining</t>
  </si>
  <si>
    <t>Coal mining</t>
  </si>
  <si>
    <t>Oil and gas extraction</t>
  </si>
  <si>
    <t>Nonmetallic minerals, except fuels</t>
  </si>
  <si>
    <t>Local and interurban passenger transit</t>
  </si>
  <si>
    <t>Water transportation</t>
  </si>
  <si>
    <t>Electric, gas, and sanitary services</t>
  </si>
  <si>
    <t>Wholesale tradedurable goods</t>
  </si>
  <si>
    <t>Wholesale tradenondurable goods</t>
  </si>
  <si>
    <t>Building materials &amp; garden supplies (ret.)</t>
  </si>
  <si>
    <t>General merchandise stores (ret.)</t>
  </si>
  <si>
    <t>Food stores (ret.)</t>
  </si>
  <si>
    <t>Automotive dealers &amp; service stations (ret.)</t>
  </si>
  <si>
    <t>Apparel and accessory stores (ret.)</t>
  </si>
  <si>
    <t>Furniture and homefurnishings stores (ret.)</t>
  </si>
  <si>
    <t>Eating and drinking places (ret.)</t>
  </si>
  <si>
    <t>Miscellaneous retail (ret.)</t>
  </si>
  <si>
    <t>Depository institutions</t>
  </si>
  <si>
    <t>Nondepository institutions</t>
  </si>
  <si>
    <t>Security and commodity brokers</t>
  </si>
  <si>
    <t>Insurance carriers</t>
  </si>
  <si>
    <t>Insurance agents, brokers, &amp; service</t>
  </si>
  <si>
    <t>Real estate</t>
  </si>
  <si>
    <t>Personal services</t>
  </si>
  <si>
    <t>Business services</t>
  </si>
  <si>
    <t>Auto repair, services, and parking</t>
  </si>
  <si>
    <t>Motion pictures</t>
  </si>
  <si>
    <t>Amusement &amp; recreation services</t>
  </si>
  <si>
    <t>Social services</t>
  </si>
  <si>
    <t>Museums, botanical, zoological gardens</t>
  </si>
  <si>
    <t>Membership organizations</t>
  </si>
  <si>
    <t>Engineering &amp; management services</t>
  </si>
  <si>
    <t>Services, n.e.c.</t>
  </si>
  <si>
    <t xml:space="preserve">Food and kindred products </t>
  </si>
  <si>
    <t xml:space="preserve">Textile mill products </t>
  </si>
  <si>
    <t xml:space="preserve">Apparel and other textile products </t>
  </si>
  <si>
    <t xml:space="preserve">Lumber and wood products </t>
  </si>
  <si>
    <t xml:space="preserve">Paper and allied products </t>
  </si>
  <si>
    <t xml:space="preserve">Chemicals and allied products </t>
  </si>
  <si>
    <t xml:space="preserve">Petroleum and coal products </t>
  </si>
  <si>
    <t xml:space="preserve">Rubber and misc. plastics products </t>
  </si>
  <si>
    <t>Stone, clay and glass products</t>
  </si>
  <si>
    <t xml:space="preserve">Primary metal industries </t>
  </si>
  <si>
    <t xml:space="preserve">Fabricated metal products </t>
  </si>
  <si>
    <t xml:space="preserve">Tobacco products </t>
  </si>
  <si>
    <t xml:space="preserve">Furniture and fixtures </t>
  </si>
  <si>
    <t xml:space="preserve">Printing and publishing </t>
  </si>
  <si>
    <t xml:space="preserve">Leather and leather products </t>
  </si>
  <si>
    <t xml:space="preserve">Stone, clay, and glass products </t>
  </si>
  <si>
    <t xml:space="preserve">Industrial machinery and equipment </t>
  </si>
  <si>
    <t xml:space="preserve">Electronic &amp; other electric equipment </t>
  </si>
  <si>
    <t xml:space="preserve">Transportation equipment </t>
  </si>
  <si>
    <t xml:space="preserve">Instruments and related products </t>
  </si>
  <si>
    <t xml:space="preserve">Miscellaneous manufacturing industries </t>
  </si>
  <si>
    <t>Transportation equipment</t>
  </si>
  <si>
    <t>Motion picture and sound recording industries</t>
  </si>
  <si>
    <t>Apparel manufacturing</t>
  </si>
  <si>
    <t>Support activities for transportation</t>
  </si>
  <si>
    <t>Broadcasting (except internet)</t>
  </si>
  <si>
    <t>Performing arts, spectator sports, and related industries</t>
  </si>
  <si>
    <t>Lessors of nonfinancial intangible assets (except copyrighted works)</t>
  </si>
  <si>
    <t>Textile mills</t>
  </si>
  <si>
    <t>Leather and allied product manufacturing</t>
  </si>
  <si>
    <t>Merchant wholesalers, nondurable goods</t>
  </si>
  <si>
    <t>Petroleum and coal products manufacturing</t>
  </si>
  <si>
    <t>Other information services</t>
  </si>
  <si>
    <t>Computer and electronic product manufacturing</t>
  </si>
  <si>
    <t>Air transportation</t>
  </si>
  <si>
    <t>Professional, scientific, and technical services</t>
  </si>
  <si>
    <t>Rental and leasing services</t>
  </si>
  <si>
    <t>Nonstore retailers</t>
  </si>
  <si>
    <t>Clothing and clothing accessories stores</t>
  </si>
  <si>
    <t>Personal and laundry services</t>
  </si>
  <si>
    <t>Furniture and related product manufacturing</t>
  </si>
  <si>
    <t>Couriers and messengers</t>
  </si>
  <si>
    <t>Merchant wholesalers, durable goods</t>
  </si>
  <si>
    <t>Electronics and appliance stores</t>
  </si>
  <si>
    <t>Textile product mills</t>
  </si>
  <si>
    <t>Scenic and sightseeing transportation</t>
  </si>
  <si>
    <t>Printing and related support activities</t>
  </si>
  <si>
    <t>Food services and drinking places</t>
  </si>
  <si>
    <t>Transit and ground passenger transportation</t>
  </si>
  <si>
    <t>Administrative and support services</t>
  </si>
  <si>
    <t>Fabricated metal product manufacturing</t>
  </si>
  <si>
    <t>Ambulatory health care services</t>
  </si>
  <si>
    <t>Health and personal care stores</t>
  </si>
  <si>
    <t>Food and beverage stores</t>
  </si>
  <si>
    <t>Repair and maintenance</t>
  </si>
  <si>
    <t>Miscellaneous manufacturing</t>
  </si>
  <si>
    <t>Amusement, gambling, and recreation industries</t>
  </si>
  <si>
    <t>Transportation equipment manufacturing</t>
  </si>
  <si>
    <t>Furniture and home furnishings stores</t>
  </si>
  <si>
    <t>Museums, historical sites, and similar institutions</t>
  </si>
  <si>
    <t>Food manufacturing</t>
  </si>
  <si>
    <t>Sporting goods, hobby, musical instrument, and book stores</t>
  </si>
  <si>
    <t>Funds, trusts, and other financial vehicles</t>
  </si>
  <si>
    <t>Securities, commodity contracts, and other financial investments and related activities</t>
  </si>
  <si>
    <t>Miscellaneous store retailers</t>
  </si>
  <si>
    <t>Chemical manufacturing</t>
  </si>
  <si>
    <t>Electrical equipment, appliance, and component manufacturing</t>
  </si>
  <si>
    <t>Waste management and remediation services</t>
  </si>
  <si>
    <t>Religious, grantmaking, civic, professional, and similar organizations</t>
  </si>
  <si>
    <t>Credit intermediation and related activities</t>
  </si>
  <si>
    <t>Social assistance</t>
  </si>
  <si>
    <t>Wholesale electronic markets and agents and brokers</t>
  </si>
  <si>
    <t>Data processing, hosting, and related services</t>
  </si>
  <si>
    <t>Insurance carriers and related activities</t>
  </si>
  <si>
    <t>Management of companies and enterprises</t>
  </si>
  <si>
    <t>Motor vehicle and parts dealers</t>
  </si>
  <si>
    <t>Construction of buildings</t>
  </si>
  <si>
    <t>Beverage and tobacco product manufacturing</t>
  </si>
  <si>
    <t>Nursing and residential care facilities</t>
  </si>
  <si>
    <t>Publishing industries (except internet)</t>
  </si>
  <si>
    <t>Plastics and rubber products manufacturing</t>
  </si>
  <si>
    <t>Specialty trade contractors</t>
  </si>
  <si>
    <t>Paper manufacturing</t>
  </si>
  <si>
    <t>Warehousing and storage</t>
  </si>
  <si>
    <t>Monetary authorities - central bank</t>
  </si>
  <si>
    <t>Truck transportation</t>
  </si>
  <si>
    <t>Building material and garden equipment and supplies dealers</t>
  </si>
  <si>
    <t>Nonmetallic mineral product manufacturing</t>
  </si>
  <si>
    <t>Primary metal manufacturing</t>
  </si>
  <si>
    <t>Machinery manufacturing</t>
  </si>
  <si>
    <t>Gasoline stations</t>
  </si>
  <si>
    <t>Heavy and civil engineering construction</t>
  </si>
  <si>
    <t>Pipeline transportation</t>
  </si>
  <si>
    <t>Support activities for mining</t>
  </si>
  <si>
    <t>Wood product manufacturing</t>
  </si>
  <si>
    <t>Support activities for agriculture and forestry</t>
  </si>
  <si>
    <t>Fishing, hunting and trapping</t>
  </si>
  <si>
    <t>Mining (except oil and gas)</t>
  </si>
  <si>
    <t>Forestry and logging</t>
  </si>
  <si>
    <t>Industry</t>
  </si>
  <si>
    <t>2012 NAICS code</t>
  </si>
  <si>
    <t>512</t>
  </si>
  <si>
    <t>315</t>
  </si>
  <si>
    <t>488</t>
  </si>
  <si>
    <t>515</t>
  </si>
  <si>
    <t>711</t>
  </si>
  <si>
    <t>533</t>
  </si>
  <si>
    <t>313</t>
  </si>
  <si>
    <t>316</t>
  </si>
  <si>
    <t>424</t>
  </si>
  <si>
    <t>324</t>
  </si>
  <si>
    <t>519</t>
  </si>
  <si>
    <t>334</t>
  </si>
  <si>
    <t>483</t>
  </si>
  <si>
    <t>481</t>
  </si>
  <si>
    <t>541</t>
  </si>
  <si>
    <t>531</t>
  </si>
  <si>
    <t>611</t>
  </si>
  <si>
    <t>532</t>
  </si>
  <si>
    <t>454</t>
  </si>
  <si>
    <t>448</t>
  </si>
  <si>
    <t>812</t>
  </si>
  <si>
    <t>337</t>
  </si>
  <si>
    <t>492</t>
  </si>
  <si>
    <t>423</t>
  </si>
  <si>
    <t>443</t>
  </si>
  <si>
    <t>314</t>
  </si>
  <si>
    <t>487</t>
  </si>
  <si>
    <t>323</t>
  </si>
  <si>
    <t>722</t>
  </si>
  <si>
    <t>485</t>
  </si>
  <si>
    <t>561</t>
  </si>
  <si>
    <t>332</t>
  </si>
  <si>
    <t>621</t>
  </si>
  <si>
    <t>446</t>
  </si>
  <si>
    <t>445</t>
  </si>
  <si>
    <t>811</t>
  </si>
  <si>
    <t>339</t>
  </si>
  <si>
    <t>713</t>
  </si>
  <si>
    <t>336</t>
  </si>
  <si>
    <t>442</t>
  </si>
  <si>
    <t>712</t>
  </si>
  <si>
    <t>311</t>
  </si>
  <si>
    <t>451</t>
  </si>
  <si>
    <t>525</t>
  </si>
  <si>
    <t>523</t>
  </si>
  <si>
    <t>221</t>
  </si>
  <si>
    <t>453</t>
  </si>
  <si>
    <t>325</t>
  </si>
  <si>
    <t>335</t>
  </si>
  <si>
    <t>622</t>
  </si>
  <si>
    <t>562</t>
  </si>
  <si>
    <t>813</t>
  </si>
  <si>
    <t>522</t>
  </si>
  <si>
    <t>624</t>
  </si>
  <si>
    <t>425</t>
  </si>
  <si>
    <t>517</t>
  </si>
  <si>
    <t>518</t>
  </si>
  <si>
    <t>524</t>
  </si>
  <si>
    <t>551</t>
  </si>
  <si>
    <t>721</t>
  </si>
  <si>
    <t>441</t>
  </si>
  <si>
    <t>236</t>
  </si>
  <si>
    <t>312</t>
  </si>
  <si>
    <t>623</t>
  </si>
  <si>
    <t>511</t>
  </si>
  <si>
    <t>326</t>
  </si>
  <si>
    <t>238</t>
  </si>
  <si>
    <t>452</t>
  </si>
  <si>
    <t>322</t>
  </si>
  <si>
    <t>493</t>
  </si>
  <si>
    <t>521</t>
  </si>
  <si>
    <t>484</t>
  </si>
  <si>
    <t>444</t>
  </si>
  <si>
    <t>327</t>
  </si>
  <si>
    <t>331</t>
  </si>
  <si>
    <t>333</t>
  </si>
  <si>
    <t>447</t>
  </si>
  <si>
    <t>237</t>
  </si>
  <si>
    <t>486</t>
  </si>
  <si>
    <t>211</t>
  </si>
  <si>
    <t>213</t>
  </si>
  <si>
    <t>321</t>
  </si>
  <si>
    <t>115</t>
  </si>
  <si>
    <t>114</t>
  </si>
  <si>
    <t>212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</si>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</sst>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3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0" fontId="18" fillId="0" borderId="0" xfId="0" applyNumberFormat="1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/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2" fontId="22" fillId="0" borderId="0" xfId="0" applyNumberFormat="1" applyFont="1" applyBorder="1"/>
    <xf numFmtId="0" fontId="22" fillId="0" borderId="11" xfId="0" applyFont="1" applyBorder="1"/>
    <xf numFmtId="10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3" fillId="0" borderId="10" xfId="0" applyFont="1" applyBorder="1"/>
    <xf numFmtId="3" fontId="23" fillId="0" borderId="0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1" fillId="0" borderId="0" xfId="0" applyFont="1" applyBorder="1"/>
    <xf numFmtId="0" fontId="21" fillId="0" borderId="12" xfId="0" applyFont="1" applyBorder="1"/>
    <xf numFmtId="3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2" fontId="21" fillId="0" borderId="13" xfId="0" applyNumberFormat="1" applyFont="1" applyBorder="1"/>
    <xf numFmtId="0" fontId="21" fillId="0" borderId="14" xfId="0" applyFont="1" applyBorder="1"/>
    <xf numFmtId="0" fontId="24" fillId="0" borderId="0" xfId="0" applyFont="1"/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center" wrapText="1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0" fontId="24" fillId="0" borderId="0" xfId="0" applyNumberFormat="1" applyFont="1" applyAlignment="1">
      <alignment horizontal="center"/>
    </xf>
    <xf numFmtId="0" fontId="26" fillId="0" borderId="0" xfId="0" applyFont="1" applyBorder="1" applyAlignment="1">
      <alignment wrapText="1"/>
    </xf>
    <xf numFmtId="0" fontId="28" fillId="0" borderId="0" xfId="42" applyFont="1" applyBorder="1" applyAlignment="1" applyProtection="1">
      <alignment wrapText="1"/>
    </xf>
    <xf numFmtId="0" fontId="25" fillId="0" borderId="0" xfId="0" applyFont="1" applyBorder="1"/>
    <xf numFmtId="0" fontId="26" fillId="0" borderId="0" xfId="0" applyFont="1" applyAlignment="1">
      <alignment wrapText="1"/>
    </xf>
    <xf numFmtId="0" fontId="28" fillId="0" borderId="0" xfId="42" applyFont="1" applyAlignment="1" applyProtection="1">
      <alignment wrapText="1"/>
    </xf>
    <xf numFmtId="0" fontId="25" fillId="0" borderId="0" xfId="0" applyFont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0" fontId="27" fillId="0" borderId="0" xfId="42" applyAlignment="1" applyProtection="1">
      <alignment horizontal="center" wrapText="1"/>
    </xf>
    <xf numFmtId="0" fontId="18" fillId="0" borderId="0" xfId="0" applyFont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nsus.gov/cgi-bin/sssd/naics/naicsrch?chart=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90" zoomScaleNormal="90" workbookViewId="0">
      <pane ySplit="1" topLeftCell="A52" activePane="bottomLeft" state="frozen"/>
      <selection pane="bottomLeft" activeCell="F55" sqref="F55"/>
    </sheetView>
  </sheetViews>
  <sheetFormatPr defaultRowHeight="15.75" x14ac:dyDescent="0.25"/>
  <cols>
    <col min="1" max="1" width="44.5703125" style="19" bestFit="1" customWidth="1"/>
    <col min="2" max="3" width="22.140625" style="18" customWidth="1"/>
    <col min="4" max="6" width="22.140625" style="19" customWidth="1"/>
    <col min="7" max="7" width="22.140625" style="20" customWidth="1"/>
    <col min="8" max="8" width="22.140625" style="19" customWidth="1"/>
    <col min="9" max="256" width="9.140625" style="19"/>
    <col min="257" max="257" width="44.5703125" style="19" bestFit="1" customWidth="1"/>
    <col min="258" max="264" width="22.140625" style="19" customWidth="1"/>
    <col min="265" max="512" width="9.140625" style="19"/>
    <col min="513" max="513" width="44.5703125" style="19" bestFit="1" customWidth="1"/>
    <col min="514" max="520" width="22.140625" style="19" customWidth="1"/>
    <col min="521" max="768" width="9.140625" style="19"/>
    <col min="769" max="769" width="44.5703125" style="19" bestFit="1" customWidth="1"/>
    <col min="770" max="776" width="22.140625" style="19" customWidth="1"/>
    <col min="777" max="1024" width="9.140625" style="19"/>
    <col min="1025" max="1025" width="44.5703125" style="19" bestFit="1" customWidth="1"/>
    <col min="1026" max="1032" width="22.140625" style="19" customWidth="1"/>
    <col min="1033" max="1280" width="9.140625" style="19"/>
    <col min="1281" max="1281" width="44.5703125" style="19" bestFit="1" customWidth="1"/>
    <col min="1282" max="1288" width="22.140625" style="19" customWidth="1"/>
    <col min="1289" max="1536" width="9.140625" style="19"/>
    <col min="1537" max="1537" width="44.5703125" style="19" bestFit="1" customWidth="1"/>
    <col min="1538" max="1544" width="22.140625" style="19" customWidth="1"/>
    <col min="1545" max="1792" width="9.140625" style="19"/>
    <col min="1793" max="1793" width="44.5703125" style="19" bestFit="1" customWidth="1"/>
    <col min="1794" max="1800" width="22.140625" style="19" customWidth="1"/>
    <col min="1801" max="2048" width="9.140625" style="19"/>
    <col min="2049" max="2049" width="44.5703125" style="19" bestFit="1" customWidth="1"/>
    <col min="2050" max="2056" width="22.140625" style="19" customWidth="1"/>
    <col min="2057" max="2304" width="9.140625" style="19"/>
    <col min="2305" max="2305" width="44.5703125" style="19" bestFit="1" customWidth="1"/>
    <col min="2306" max="2312" width="22.140625" style="19" customWidth="1"/>
    <col min="2313" max="2560" width="9.140625" style="19"/>
    <col min="2561" max="2561" width="44.5703125" style="19" bestFit="1" customWidth="1"/>
    <col min="2562" max="2568" width="22.140625" style="19" customWidth="1"/>
    <col min="2569" max="2816" width="9.140625" style="19"/>
    <col min="2817" max="2817" width="44.5703125" style="19" bestFit="1" customWidth="1"/>
    <col min="2818" max="2824" width="22.140625" style="19" customWidth="1"/>
    <col min="2825" max="3072" width="9.140625" style="19"/>
    <col min="3073" max="3073" width="44.5703125" style="19" bestFit="1" customWidth="1"/>
    <col min="3074" max="3080" width="22.140625" style="19" customWidth="1"/>
    <col min="3081" max="3328" width="9.140625" style="19"/>
    <col min="3329" max="3329" width="44.5703125" style="19" bestFit="1" customWidth="1"/>
    <col min="3330" max="3336" width="22.140625" style="19" customWidth="1"/>
    <col min="3337" max="3584" width="9.140625" style="19"/>
    <col min="3585" max="3585" width="44.5703125" style="19" bestFit="1" customWidth="1"/>
    <col min="3586" max="3592" width="22.140625" style="19" customWidth="1"/>
    <col min="3593" max="3840" width="9.140625" style="19"/>
    <col min="3841" max="3841" width="44.5703125" style="19" bestFit="1" customWidth="1"/>
    <col min="3842" max="3848" width="22.140625" style="19" customWidth="1"/>
    <col min="3849" max="4096" width="9.140625" style="19"/>
    <col min="4097" max="4097" width="44.5703125" style="19" bestFit="1" customWidth="1"/>
    <col min="4098" max="4104" width="22.140625" style="19" customWidth="1"/>
    <col min="4105" max="4352" width="9.140625" style="19"/>
    <col min="4353" max="4353" width="44.5703125" style="19" bestFit="1" customWidth="1"/>
    <col min="4354" max="4360" width="22.140625" style="19" customWidth="1"/>
    <col min="4361" max="4608" width="9.140625" style="19"/>
    <col min="4609" max="4609" width="44.5703125" style="19" bestFit="1" customWidth="1"/>
    <col min="4610" max="4616" width="22.140625" style="19" customWidth="1"/>
    <col min="4617" max="4864" width="9.140625" style="19"/>
    <col min="4865" max="4865" width="44.5703125" style="19" bestFit="1" customWidth="1"/>
    <col min="4866" max="4872" width="22.140625" style="19" customWidth="1"/>
    <col min="4873" max="5120" width="9.140625" style="19"/>
    <col min="5121" max="5121" width="44.5703125" style="19" bestFit="1" customWidth="1"/>
    <col min="5122" max="5128" width="22.140625" style="19" customWidth="1"/>
    <col min="5129" max="5376" width="9.140625" style="19"/>
    <col min="5377" max="5377" width="44.5703125" style="19" bestFit="1" customWidth="1"/>
    <col min="5378" max="5384" width="22.140625" style="19" customWidth="1"/>
    <col min="5385" max="5632" width="9.140625" style="19"/>
    <col min="5633" max="5633" width="44.5703125" style="19" bestFit="1" customWidth="1"/>
    <col min="5634" max="5640" width="22.140625" style="19" customWidth="1"/>
    <col min="5641" max="5888" width="9.140625" style="19"/>
    <col min="5889" max="5889" width="44.5703125" style="19" bestFit="1" customWidth="1"/>
    <col min="5890" max="5896" width="22.140625" style="19" customWidth="1"/>
    <col min="5897" max="6144" width="9.140625" style="19"/>
    <col min="6145" max="6145" width="44.5703125" style="19" bestFit="1" customWidth="1"/>
    <col min="6146" max="6152" width="22.140625" style="19" customWidth="1"/>
    <col min="6153" max="6400" width="9.140625" style="19"/>
    <col min="6401" max="6401" width="44.5703125" style="19" bestFit="1" customWidth="1"/>
    <col min="6402" max="6408" width="22.140625" style="19" customWidth="1"/>
    <col min="6409" max="6656" width="9.140625" style="19"/>
    <col min="6657" max="6657" width="44.5703125" style="19" bestFit="1" customWidth="1"/>
    <col min="6658" max="6664" width="22.140625" style="19" customWidth="1"/>
    <col min="6665" max="6912" width="9.140625" style="19"/>
    <col min="6913" max="6913" width="44.5703125" style="19" bestFit="1" customWidth="1"/>
    <col min="6914" max="6920" width="22.140625" style="19" customWidth="1"/>
    <col min="6921" max="7168" width="9.140625" style="19"/>
    <col min="7169" max="7169" width="44.5703125" style="19" bestFit="1" customWidth="1"/>
    <col min="7170" max="7176" width="22.140625" style="19" customWidth="1"/>
    <col min="7177" max="7424" width="9.140625" style="19"/>
    <col min="7425" max="7425" width="44.5703125" style="19" bestFit="1" customWidth="1"/>
    <col min="7426" max="7432" width="22.140625" style="19" customWidth="1"/>
    <col min="7433" max="7680" width="9.140625" style="19"/>
    <col min="7681" max="7681" width="44.5703125" style="19" bestFit="1" customWidth="1"/>
    <col min="7682" max="7688" width="22.140625" style="19" customWidth="1"/>
    <col min="7689" max="7936" width="9.140625" style="19"/>
    <col min="7937" max="7937" width="44.5703125" style="19" bestFit="1" customWidth="1"/>
    <col min="7938" max="7944" width="22.140625" style="19" customWidth="1"/>
    <col min="7945" max="8192" width="9.140625" style="19"/>
    <col min="8193" max="8193" width="44.5703125" style="19" bestFit="1" customWidth="1"/>
    <col min="8194" max="8200" width="22.140625" style="19" customWidth="1"/>
    <col min="8201" max="8448" width="9.140625" style="19"/>
    <col min="8449" max="8449" width="44.5703125" style="19" bestFit="1" customWidth="1"/>
    <col min="8450" max="8456" width="22.140625" style="19" customWidth="1"/>
    <col min="8457" max="8704" width="9.140625" style="19"/>
    <col min="8705" max="8705" width="44.5703125" style="19" bestFit="1" customWidth="1"/>
    <col min="8706" max="8712" width="22.140625" style="19" customWidth="1"/>
    <col min="8713" max="8960" width="9.140625" style="19"/>
    <col min="8961" max="8961" width="44.5703125" style="19" bestFit="1" customWidth="1"/>
    <col min="8962" max="8968" width="22.140625" style="19" customWidth="1"/>
    <col min="8969" max="9216" width="9.140625" style="19"/>
    <col min="9217" max="9217" width="44.5703125" style="19" bestFit="1" customWidth="1"/>
    <col min="9218" max="9224" width="22.140625" style="19" customWidth="1"/>
    <col min="9225" max="9472" width="9.140625" style="19"/>
    <col min="9473" max="9473" width="44.5703125" style="19" bestFit="1" customWidth="1"/>
    <col min="9474" max="9480" width="22.140625" style="19" customWidth="1"/>
    <col min="9481" max="9728" width="9.140625" style="19"/>
    <col min="9729" max="9729" width="44.5703125" style="19" bestFit="1" customWidth="1"/>
    <col min="9730" max="9736" width="22.140625" style="19" customWidth="1"/>
    <col min="9737" max="9984" width="9.140625" style="19"/>
    <col min="9985" max="9985" width="44.5703125" style="19" bestFit="1" customWidth="1"/>
    <col min="9986" max="9992" width="22.140625" style="19" customWidth="1"/>
    <col min="9993" max="10240" width="9.140625" style="19"/>
    <col min="10241" max="10241" width="44.5703125" style="19" bestFit="1" customWidth="1"/>
    <col min="10242" max="10248" width="22.140625" style="19" customWidth="1"/>
    <col min="10249" max="10496" width="9.140625" style="19"/>
    <col min="10497" max="10497" width="44.5703125" style="19" bestFit="1" customWidth="1"/>
    <col min="10498" max="10504" width="22.140625" style="19" customWidth="1"/>
    <col min="10505" max="10752" width="9.140625" style="19"/>
    <col min="10753" max="10753" width="44.5703125" style="19" bestFit="1" customWidth="1"/>
    <col min="10754" max="10760" width="22.140625" style="19" customWidth="1"/>
    <col min="10761" max="11008" width="9.140625" style="19"/>
    <col min="11009" max="11009" width="44.5703125" style="19" bestFit="1" customWidth="1"/>
    <col min="11010" max="11016" width="22.140625" style="19" customWidth="1"/>
    <col min="11017" max="11264" width="9.140625" style="19"/>
    <col min="11265" max="11265" width="44.5703125" style="19" bestFit="1" customWidth="1"/>
    <col min="11266" max="11272" width="22.140625" style="19" customWidth="1"/>
    <col min="11273" max="11520" width="9.140625" style="19"/>
    <col min="11521" max="11521" width="44.5703125" style="19" bestFit="1" customWidth="1"/>
    <col min="11522" max="11528" width="22.140625" style="19" customWidth="1"/>
    <col min="11529" max="11776" width="9.140625" style="19"/>
    <col min="11777" max="11777" width="44.5703125" style="19" bestFit="1" customWidth="1"/>
    <col min="11778" max="11784" width="22.140625" style="19" customWidth="1"/>
    <col min="11785" max="12032" width="9.140625" style="19"/>
    <col min="12033" max="12033" width="44.5703125" style="19" bestFit="1" customWidth="1"/>
    <col min="12034" max="12040" width="22.140625" style="19" customWidth="1"/>
    <col min="12041" max="12288" width="9.140625" style="19"/>
    <col min="12289" max="12289" width="44.5703125" style="19" bestFit="1" customWidth="1"/>
    <col min="12290" max="12296" width="22.140625" style="19" customWidth="1"/>
    <col min="12297" max="12544" width="9.140625" style="19"/>
    <col min="12545" max="12545" width="44.5703125" style="19" bestFit="1" customWidth="1"/>
    <col min="12546" max="12552" width="22.140625" style="19" customWidth="1"/>
    <col min="12553" max="12800" width="9.140625" style="19"/>
    <col min="12801" max="12801" width="44.5703125" style="19" bestFit="1" customWidth="1"/>
    <col min="12802" max="12808" width="22.140625" style="19" customWidth="1"/>
    <col min="12809" max="13056" width="9.140625" style="19"/>
    <col min="13057" max="13057" width="44.5703125" style="19" bestFit="1" customWidth="1"/>
    <col min="13058" max="13064" width="22.140625" style="19" customWidth="1"/>
    <col min="13065" max="13312" width="9.140625" style="19"/>
    <col min="13313" max="13313" width="44.5703125" style="19" bestFit="1" customWidth="1"/>
    <col min="13314" max="13320" width="22.140625" style="19" customWidth="1"/>
    <col min="13321" max="13568" width="9.140625" style="19"/>
    <col min="13569" max="13569" width="44.5703125" style="19" bestFit="1" customWidth="1"/>
    <col min="13570" max="13576" width="22.140625" style="19" customWidth="1"/>
    <col min="13577" max="13824" width="9.140625" style="19"/>
    <col min="13825" max="13825" width="44.5703125" style="19" bestFit="1" customWidth="1"/>
    <col min="13826" max="13832" width="22.140625" style="19" customWidth="1"/>
    <col min="13833" max="14080" width="9.140625" style="19"/>
    <col min="14081" max="14081" width="44.5703125" style="19" bestFit="1" customWidth="1"/>
    <col min="14082" max="14088" width="22.140625" style="19" customWidth="1"/>
    <col min="14089" max="14336" width="9.140625" style="19"/>
    <col min="14337" max="14337" width="44.5703125" style="19" bestFit="1" customWidth="1"/>
    <col min="14338" max="14344" width="22.140625" style="19" customWidth="1"/>
    <col min="14345" max="14592" width="9.140625" style="19"/>
    <col min="14593" max="14593" width="44.5703125" style="19" bestFit="1" customWidth="1"/>
    <col min="14594" max="14600" width="22.140625" style="19" customWidth="1"/>
    <col min="14601" max="14848" width="9.140625" style="19"/>
    <col min="14849" max="14849" width="44.5703125" style="19" bestFit="1" customWidth="1"/>
    <col min="14850" max="14856" width="22.140625" style="19" customWidth="1"/>
    <col min="14857" max="15104" width="9.140625" style="19"/>
    <col min="15105" max="15105" width="44.5703125" style="19" bestFit="1" customWidth="1"/>
    <col min="15106" max="15112" width="22.140625" style="19" customWidth="1"/>
    <col min="15113" max="15360" width="9.140625" style="19"/>
    <col min="15361" max="15361" width="44.5703125" style="19" bestFit="1" customWidth="1"/>
    <col min="15362" max="15368" width="22.140625" style="19" customWidth="1"/>
    <col min="15369" max="15616" width="9.140625" style="19"/>
    <col min="15617" max="15617" width="44.5703125" style="19" bestFit="1" customWidth="1"/>
    <col min="15618" max="15624" width="22.140625" style="19" customWidth="1"/>
    <col min="15625" max="15872" width="9.140625" style="19"/>
    <col min="15873" max="15873" width="44.5703125" style="19" bestFit="1" customWidth="1"/>
    <col min="15874" max="15880" width="22.140625" style="19" customWidth="1"/>
    <col min="15881" max="16128" width="9.140625" style="19"/>
    <col min="16129" max="16129" width="44.5703125" style="19" bestFit="1" customWidth="1"/>
    <col min="16130" max="16136" width="22.140625" style="19" customWidth="1"/>
    <col min="16137" max="16384" width="9.140625" style="19"/>
  </cols>
  <sheetData>
    <row r="1" spans="1:8" s="16" customFormat="1" ht="47.25" x14ac:dyDescent="0.25">
      <c r="A1" s="71" t="s">
        <v>8</v>
      </c>
      <c r="B1" s="72" t="s">
        <v>0</v>
      </c>
      <c r="C1" s="73" t="s">
        <v>1</v>
      </c>
      <c r="D1" s="74" t="s">
        <v>2</v>
      </c>
      <c r="E1" s="74" t="s">
        <v>97</v>
      </c>
      <c r="F1" s="74" t="s">
        <v>5</v>
      </c>
      <c r="G1" s="75" t="s">
        <v>98</v>
      </c>
      <c r="H1" s="76" t="s">
        <v>7</v>
      </c>
    </row>
    <row r="2" spans="1:8" x14ac:dyDescent="0.25">
      <c r="A2" s="17" t="s">
        <v>99</v>
      </c>
      <c r="B2" s="18">
        <v>225341</v>
      </c>
      <c r="C2" s="18">
        <v>7915</v>
      </c>
      <c r="D2" s="22">
        <v>3.6775253768361513E-3</v>
      </c>
      <c r="E2" s="22">
        <v>3.2994784197853651E-3</v>
      </c>
      <c r="F2" s="23">
        <v>0.89720072105225623</v>
      </c>
      <c r="G2" s="24">
        <f>IF(F2&gt;1,((F2-1)/F2)*C2,0)</f>
        <v>0</v>
      </c>
      <c r="H2" s="25">
        <v>3.5124544579104557E-2</v>
      </c>
    </row>
    <row r="3" spans="1:8" x14ac:dyDescent="0.25">
      <c r="A3" s="17" t="s">
        <v>100</v>
      </c>
      <c r="B3" s="18">
        <v>602236</v>
      </c>
      <c r="C3" s="18">
        <v>10172</v>
      </c>
      <c r="D3" s="22">
        <v>9.8283853042468814E-3</v>
      </c>
      <c r="E3" s="22">
        <v>4.2403404278024935E-3</v>
      </c>
      <c r="F3" s="23">
        <v>0.43143815556053006</v>
      </c>
      <c r="G3" s="24">
        <f t="shared" ref="G3:G64" si="0">IF(F3&gt;1,((F3-1)/F3)*C3,0)</f>
        <v>0</v>
      </c>
      <c r="H3" s="25">
        <v>1.6890388485577081E-2</v>
      </c>
    </row>
    <row r="4" spans="1:8" x14ac:dyDescent="0.25">
      <c r="A4" s="17" t="s">
        <v>101</v>
      </c>
      <c r="B4" s="18">
        <v>1098789</v>
      </c>
      <c r="C4" s="18">
        <v>27138</v>
      </c>
      <c r="D4" s="22">
        <v>1.7932042687697391E-2</v>
      </c>
      <c r="E4" s="22">
        <v>1.1312854751248925E-2</v>
      </c>
      <c r="F4" s="23">
        <v>0.63087373526108759</v>
      </c>
      <c r="G4" s="24">
        <f t="shared" si="0"/>
        <v>0</v>
      </c>
      <c r="H4" s="25">
        <v>2.4698099453125212E-2</v>
      </c>
    </row>
    <row r="5" spans="1:8" x14ac:dyDescent="0.25">
      <c r="A5" s="17" t="s">
        <v>102</v>
      </c>
      <c r="B5" s="18">
        <v>629459</v>
      </c>
      <c r="C5" s="18">
        <v>17073</v>
      </c>
      <c r="D5" s="22">
        <v>1.0272659862953955E-2</v>
      </c>
      <c r="E5" s="22">
        <v>7.1171187695509208E-3</v>
      </c>
      <c r="F5" s="23">
        <v>0.69282141767559291</v>
      </c>
      <c r="G5" s="24">
        <f t="shared" si="0"/>
        <v>0</v>
      </c>
      <c r="H5" s="25">
        <v>2.7123291588491069E-2</v>
      </c>
    </row>
    <row r="6" spans="1:8" x14ac:dyDescent="0.25">
      <c r="A6" s="17" t="s">
        <v>103</v>
      </c>
      <c r="B6" s="18">
        <v>1973054</v>
      </c>
      <c r="C6" s="18">
        <v>60435</v>
      </c>
      <c r="D6" s="22">
        <v>3.2199893294465168E-2</v>
      </c>
      <c r="E6" s="22">
        <v>2.5193174769390845E-2</v>
      </c>
      <c r="F6" s="23">
        <v>0.78239932471208817</v>
      </c>
      <c r="G6" s="24">
        <f t="shared" si="0"/>
        <v>0</v>
      </c>
      <c r="H6" s="25">
        <v>3.0630180420809568E-2</v>
      </c>
    </row>
    <row r="7" spans="1:8" x14ac:dyDescent="0.25">
      <c r="A7" s="17" t="s">
        <v>104</v>
      </c>
      <c r="B7" s="18">
        <v>30472</v>
      </c>
      <c r="C7" s="18">
        <v>511</v>
      </c>
      <c r="D7" s="22">
        <v>4.9729766568423501E-4</v>
      </c>
      <c r="E7" s="22">
        <v>2.1301749494760853E-4</v>
      </c>
      <c r="F7" s="23">
        <v>0.42835008013664494</v>
      </c>
      <c r="G7" s="24">
        <f t="shared" si="0"/>
        <v>0</v>
      </c>
      <c r="H7" s="25">
        <v>1.6769493305329484E-2</v>
      </c>
    </row>
    <row r="8" spans="1:8" x14ac:dyDescent="0.25">
      <c r="A8" s="17" t="s">
        <v>105</v>
      </c>
      <c r="B8" s="18">
        <v>234856</v>
      </c>
      <c r="C8" s="18">
        <v>45628</v>
      </c>
      <c r="D8" s="22">
        <v>3.8328084986852425E-3</v>
      </c>
      <c r="E8" s="22">
        <v>1.9020669783697618E-2</v>
      </c>
      <c r="F8" s="23">
        <v>4.9625933020713724</v>
      </c>
      <c r="G8" s="24">
        <f t="shared" si="0"/>
        <v>36433.613673609922</v>
      </c>
      <c r="H8" s="25">
        <v>0.19428075075791124</v>
      </c>
    </row>
    <row r="9" spans="1:8" s="32" customFormat="1" x14ac:dyDescent="0.25">
      <c r="A9" s="26" t="s">
        <v>181</v>
      </c>
      <c r="B9" s="27">
        <v>1526231</v>
      </c>
      <c r="C9" s="27">
        <v>46955</v>
      </c>
      <c r="D9" s="28">
        <v>2.4907820740184949E-2</v>
      </c>
      <c r="E9" s="28">
        <v>1.9573848288189744E-2</v>
      </c>
      <c r="F9" s="29">
        <v>0.78585149991104364</v>
      </c>
      <c r="G9" s="30">
        <f t="shared" si="0"/>
        <v>0</v>
      </c>
      <c r="H9" s="31">
        <v>3.0765329756766834E-2</v>
      </c>
    </row>
    <row r="10" spans="1:8" s="32" customFormat="1" x14ac:dyDescent="0.25">
      <c r="A10" s="26" t="s">
        <v>182</v>
      </c>
      <c r="B10" s="27">
        <v>980478</v>
      </c>
      <c r="C10" s="27">
        <v>9840</v>
      </c>
      <c r="D10" s="28">
        <v>1.6001228034088585E-2</v>
      </c>
      <c r="E10" s="28">
        <v>4.1019415856838907E-3</v>
      </c>
      <c r="F10" s="29">
        <v>0.25635167356813021</v>
      </c>
      <c r="G10" s="30">
        <f t="shared" si="0"/>
        <v>0</v>
      </c>
      <c r="H10" s="31">
        <v>1.0035921254734936E-2</v>
      </c>
    </row>
    <row r="11" spans="1:8" s="32" customFormat="1" x14ac:dyDescent="0.25">
      <c r="A11" s="26" t="s">
        <v>183</v>
      </c>
      <c r="B11" s="27">
        <v>1396228</v>
      </c>
      <c r="C11" s="27">
        <v>64761</v>
      </c>
      <c r="D11" s="28">
        <v>2.2786194708682334E-2</v>
      </c>
      <c r="E11" s="28">
        <v>2.699652835675553E-2</v>
      </c>
      <c r="F11" s="29">
        <v>1.1847756372620177</v>
      </c>
      <c r="G11" s="30">
        <f t="shared" si="0"/>
        <v>10100.017816351457</v>
      </c>
      <c r="H11" s="31">
        <v>4.638282572760323E-2</v>
      </c>
    </row>
    <row r="12" spans="1:8" s="32" customFormat="1" x14ac:dyDescent="0.25">
      <c r="A12" s="26" t="s">
        <v>184</v>
      </c>
      <c r="B12" s="27">
        <v>612960</v>
      </c>
      <c r="C12" s="27">
        <v>8632</v>
      </c>
      <c r="D12" s="28">
        <v>1.0003399092865867E-2</v>
      </c>
      <c r="E12" s="28">
        <v>3.5983698950836731E-3</v>
      </c>
      <c r="F12" s="29">
        <v>0.35971471913481146</v>
      </c>
      <c r="G12" s="30">
        <f t="shared" si="0"/>
        <v>0</v>
      </c>
      <c r="H12" s="31">
        <v>1.4082484990864005E-2</v>
      </c>
    </row>
    <row r="13" spans="1:8" s="32" customFormat="1" x14ac:dyDescent="0.25">
      <c r="A13" s="26" t="s">
        <v>106</v>
      </c>
      <c r="B13" s="27">
        <v>509707</v>
      </c>
      <c r="C13" s="27">
        <v>32432</v>
      </c>
      <c r="D13" s="28">
        <v>8.318328343492859E-3</v>
      </c>
      <c r="E13" s="28">
        <v>1.3519732673465441E-2</v>
      </c>
      <c r="F13" s="29">
        <v>1.6252944239741944</v>
      </c>
      <c r="G13" s="30">
        <f t="shared" si="0"/>
        <v>12477.461596615347</v>
      </c>
      <c r="H13" s="31">
        <v>5.2910467240929258E-2</v>
      </c>
    </row>
    <row r="14" spans="1:8" s="32" customFormat="1" x14ac:dyDescent="0.25">
      <c r="A14" s="26" t="s">
        <v>185</v>
      </c>
      <c r="B14" s="27">
        <v>650431</v>
      </c>
      <c r="C14" s="27">
        <v>16751</v>
      </c>
      <c r="D14" s="28">
        <v>8.318328343492859E-3</v>
      </c>
      <c r="E14" s="28">
        <v>6.9828885672551678E-3</v>
      </c>
      <c r="F14" s="29">
        <v>0.83945815540181701</v>
      </c>
      <c r="G14" s="30">
        <f t="shared" si="0"/>
        <v>0</v>
      </c>
      <c r="H14" s="31">
        <v>2.5753692551554276E-2</v>
      </c>
    </row>
    <row r="15" spans="1:8" s="32" customFormat="1" x14ac:dyDescent="0.25">
      <c r="A15" s="26" t="s">
        <v>107</v>
      </c>
      <c r="B15" s="27">
        <v>1091217</v>
      </c>
      <c r="C15" s="27">
        <v>43018</v>
      </c>
      <c r="D15" s="28">
        <v>1.7808468983163361E-2</v>
      </c>
      <c r="E15" s="28">
        <v>1.7932654789933902E-2</v>
      </c>
      <c r="F15" s="29">
        <v>1.0069734128682231</v>
      </c>
      <c r="G15" s="30">
        <f t="shared" si="0"/>
        <v>297.90486117281097</v>
      </c>
      <c r="H15" s="31">
        <v>3.9422039795934262E-2</v>
      </c>
    </row>
    <row r="16" spans="1:8" s="32" customFormat="1" x14ac:dyDescent="0.25">
      <c r="A16" s="26" t="s">
        <v>186</v>
      </c>
      <c r="B16" s="27">
        <v>869259</v>
      </c>
      <c r="C16" s="27">
        <v>27098</v>
      </c>
      <c r="D16" s="28">
        <v>1.4186153569670927E-2</v>
      </c>
      <c r="E16" s="28">
        <v>1.1296180191957527E-2</v>
      </c>
      <c r="F16" s="29">
        <v>0.79628210257839205</v>
      </c>
      <c r="G16" s="30">
        <f t="shared" si="0"/>
        <v>0</v>
      </c>
      <c r="H16" s="31">
        <v>3.1173677810641016E-2</v>
      </c>
    </row>
    <row r="17" spans="1:8" s="32" customFormat="1" x14ac:dyDescent="0.25">
      <c r="A17" s="26" t="s">
        <v>187</v>
      </c>
      <c r="B17" s="27">
        <v>136819</v>
      </c>
      <c r="C17" s="27">
        <v>7904</v>
      </c>
      <c r="D17" s="28">
        <v>2.2328619493715987E-3</v>
      </c>
      <c r="E17" s="28">
        <v>3.2948929159802307E-3</v>
      </c>
      <c r="F17" s="29">
        <v>1.4756366451170537</v>
      </c>
      <c r="G17" s="30">
        <f t="shared" si="0"/>
        <v>2547.6678526826495</v>
      </c>
      <c r="H17" s="31">
        <v>5.7769754200805441E-2</v>
      </c>
    </row>
    <row r="18" spans="1:8" s="32" customFormat="1" x14ac:dyDescent="0.25">
      <c r="A18" s="26" t="s">
        <v>188</v>
      </c>
      <c r="B18" s="27">
        <v>619926</v>
      </c>
      <c r="C18" s="27">
        <v>31912</v>
      </c>
      <c r="D18" s="28">
        <v>1.0117082984279506E-2</v>
      </c>
      <c r="E18" s="28">
        <v>1.3302963402677268E-2</v>
      </c>
      <c r="F18" s="29">
        <v>1.3149010859501855</v>
      </c>
      <c r="G18" s="30">
        <f t="shared" si="0"/>
        <v>7642.4938439993248</v>
      </c>
      <c r="H18" s="31">
        <v>5.1477111784309741E-2</v>
      </c>
    </row>
    <row r="19" spans="1:8" s="32" customFormat="1" x14ac:dyDescent="0.25">
      <c r="A19" s="26" t="s">
        <v>108</v>
      </c>
      <c r="B19" s="27">
        <v>271375</v>
      </c>
      <c r="C19" s="27">
        <v>5173</v>
      </c>
      <c r="D19" s="28">
        <v>4.4287921378662141E-3</v>
      </c>
      <c r="E19" s="28">
        <v>2.1564373803600371E-3</v>
      </c>
      <c r="F19" s="29">
        <v>0.4869132064073356</v>
      </c>
      <c r="G19" s="30">
        <f t="shared" si="0"/>
        <v>0</v>
      </c>
      <c r="H19" s="31">
        <v>1.906218332565638E-2</v>
      </c>
    </row>
    <row r="20" spans="1:8" s="32" customFormat="1" x14ac:dyDescent="0.25">
      <c r="A20" s="26" t="s">
        <v>189</v>
      </c>
      <c r="B20" s="27">
        <v>618159</v>
      </c>
      <c r="C20" s="27">
        <v>20426</v>
      </c>
      <c r="D20" s="28">
        <v>1.0088245855923505E-2</v>
      </c>
      <c r="E20" s="28">
        <v>8.5148637021523529E-3</v>
      </c>
      <c r="F20" s="29">
        <v>0.84403808390065049</v>
      </c>
      <c r="G20" s="30">
        <f t="shared" si="0"/>
        <v>0</v>
      </c>
      <c r="H20" s="31">
        <v>3.3043278509250859E-2</v>
      </c>
    </row>
    <row r="21" spans="1:8" s="32" customFormat="1" x14ac:dyDescent="0.25">
      <c r="A21" s="26" t="s">
        <v>190</v>
      </c>
      <c r="B21" s="27">
        <v>1231138</v>
      </c>
      <c r="C21" s="27">
        <v>26644</v>
      </c>
      <c r="D21" s="28">
        <v>2.0091955025438361E-2</v>
      </c>
      <c r="E21" s="28">
        <v>1.110692394400016E-2</v>
      </c>
      <c r="F21" s="29">
        <v>0.55280453942574126</v>
      </c>
      <c r="G21" s="30">
        <f t="shared" si="0"/>
        <v>0</v>
      </c>
      <c r="H21" s="31">
        <v>2.1641765585986298E-2</v>
      </c>
    </row>
    <row r="22" spans="1:8" s="32" customFormat="1" x14ac:dyDescent="0.25">
      <c r="A22" s="26" t="s">
        <v>191</v>
      </c>
      <c r="B22" s="27">
        <v>1414070</v>
      </c>
      <c r="C22" s="27">
        <v>69954</v>
      </c>
      <c r="D22" s="28">
        <v>2.3077373001906872E-2</v>
      </c>
      <c r="E22" s="28">
        <v>2.9161303016761266E-2</v>
      </c>
      <c r="F22" s="29">
        <v>1.2636318273467124</v>
      </c>
      <c r="G22" s="30">
        <f t="shared" si="0"/>
        <v>14594.520691153673</v>
      </c>
      <c r="H22" s="31">
        <v>4.9469969662039363E-2</v>
      </c>
    </row>
    <row r="23" spans="1:8" s="32" customFormat="1" x14ac:dyDescent="0.25">
      <c r="A23" s="26" t="s">
        <v>197</v>
      </c>
      <c r="B23" s="27">
        <v>1948983</v>
      </c>
      <c r="C23" s="27">
        <v>75010</v>
      </c>
      <c r="D23" s="28">
        <v>3.1807058819843054E-2</v>
      </c>
      <c r="E23" s="28">
        <v>3.1268967311193968E-2</v>
      </c>
      <c r="F23" s="29">
        <v>0.98308263861500478</v>
      </c>
      <c r="G23" s="30">
        <f t="shared" si="0"/>
        <v>0</v>
      </c>
      <c r="H23" s="31">
        <v>3.8486738981304607E-2</v>
      </c>
    </row>
    <row r="24" spans="1:8" x14ac:dyDescent="0.25">
      <c r="A24" s="26" t="s">
        <v>109</v>
      </c>
      <c r="B24" s="27">
        <v>1855682</v>
      </c>
      <c r="C24" s="27">
        <v>84687</v>
      </c>
      <c r="D24" s="28">
        <v>3.0284402955245888E-2</v>
      </c>
      <c r="E24" s="28">
        <v>3.5302960067765406E-2</v>
      </c>
      <c r="F24" s="29">
        <v>1.1657142496728732</v>
      </c>
      <c r="G24" s="30">
        <f t="shared" si="0"/>
        <v>12038.835989167015</v>
      </c>
      <c r="H24" s="31">
        <v>4.5636590752079292E-2</v>
      </c>
    </row>
    <row r="25" spans="1:8" x14ac:dyDescent="0.25">
      <c r="A25" s="26" t="s">
        <v>202</v>
      </c>
      <c r="B25" s="27">
        <v>1820170</v>
      </c>
      <c r="C25" s="27">
        <v>136208</v>
      </c>
      <c r="D25" s="28">
        <v>2.9704853378461345E-2</v>
      </c>
      <c r="E25" s="28">
        <v>5.6780209299068227E-2</v>
      </c>
      <c r="F25" s="29">
        <v>1.9114791975455068</v>
      </c>
      <c r="G25" s="30">
        <f t="shared" si="0"/>
        <v>64950.096605130704</v>
      </c>
      <c r="H25" s="31">
        <v>7.4832570584066324E-2</v>
      </c>
    </row>
    <row r="26" spans="1:8" x14ac:dyDescent="0.25">
      <c r="A26" s="26" t="s">
        <v>110</v>
      </c>
      <c r="B26" s="27">
        <v>409727</v>
      </c>
      <c r="C26" s="27">
        <v>23447</v>
      </c>
      <c r="D26" s="28">
        <v>6.6866723768641565E-3</v>
      </c>
      <c r="E26" s="28">
        <v>9.7742097926351804E-3</v>
      </c>
      <c r="F26" s="29">
        <v>1.4617449819216333</v>
      </c>
      <c r="G26" s="30">
        <f t="shared" si="0"/>
        <v>7406.5823553461423</v>
      </c>
      <c r="H26" s="31">
        <v>5.7225908958892138E-2</v>
      </c>
    </row>
    <row r="27" spans="1:8" x14ac:dyDescent="0.25">
      <c r="A27" s="26" t="s">
        <v>111</v>
      </c>
      <c r="B27" s="27">
        <v>445268</v>
      </c>
      <c r="C27" s="27">
        <v>24118</v>
      </c>
      <c r="D27" s="28">
        <v>7.2666952285339974E-3</v>
      </c>
      <c r="E27" s="28">
        <v>1.005392552474838E-2</v>
      </c>
      <c r="F27" s="29">
        <v>1.3835622946273867</v>
      </c>
      <c r="G27" s="30">
        <f t="shared" si="0"/>
        <v>6686.1864172980186</v>
      </c>
      <c r="H27" s="31">
        <v>5.416513201038476E-2</v>
      </c>
    </row>
    <row r="28" spans="1:8" x14ac:dyDescent="0.25">
      <c r="A28" s="17" t="s">
        <v>104</v>
      </c>
      <c r="B28" s="18">
        <v>1059539</v>
      </c>
      <c r="C28" s="18">
        <v>19835</v>
      </c>
      <c r="D28" s="22">
        <v>1.7291489610180122E-2</v>
      </c>
      <c r="E28" s="22">
        <v>8.268497088621948E-3</v>
      </c>
      <c r="F28" s="23">
        <v>0.47818304119698202</v>
      </c>
      <c r="G28" s="24">
        <f t="shared" si="0"/>
        <v>0</v>
      </c>
      <c r="H28" s="25">
        <v>1.8720405761373578E-2</v>
      </c>
    </row>
    <row r="29" spans="1:8" x14ac:dyDescent="0.25">
      <c r="A29" s="17" t="s">
        <v>112</v>
      </c>
      <c r="B29" s="18">
        <v>371106</v>
      </c>
      <c r="C29" s="18">
        <v>11407</v>
      </c>
      <c r="D29" s="22">
        <v>6.0563844684107943E-3</v>
      </c>
      <c r="E29" s="22">
        <v>4.7551674459244044E-3</v>
      </c>
      <c r="F29" s="23">
        <v>0.78514953446675229</v>
      </c>
      <c r="G29" s="24">
        <f t="shared" si="0"/>
        <v>0</v>
      </c>
      <c r="H29" s="25">
        <v>3.073784848533842E-2</v>
      </c>
    </row>
    <row r="30" spans="1:8" x14ac:dyDescent="0.25">
      <c r="A30" s="17" t="s">
        <v>113</v>
      </c>
      <c r="B30" s="18">
        <v>1135087</v>
      </c>
      <c r="C30" s="18">
        <v>40332</v>
      </c>
      <c r="D30" s="22">
        <v>1.8524419645855911E-2</v>
      </c>
      <c r="E30" s="22">
        <v>1.6812958133516531E-2</v>
      </c>
      <c r="F30" s="23">
        <v>0.90761051924656377</v>
      </c>
      <c r="G30" s="24">
        <f t="shared" si="0"/>
        <v>0</v>
      </c>
      <c r="H30" s="25">
        <v>3.5532078157885692E-2</v>
      </c>
    </row>
    <row r="31" spans="1:8" x14ac:dyDescent="0.25">
      <c r="A31" s="17" t="s">
        <v>114</v>
      </c>
      <c r="B31" s="18">
        <v>195574</v>
      </c>
      <c r="C31" s="18">
        <v>6676</v>
      </c>
      <c r="D31" s="22">
        <v>3.1917331868117809E-3</v>
      </c>
      <c r="E31" s="22">
        <v>2.7829839457343144E-3</v>
      </c>
      <c r="F31" s="23">
        <v>0.87193502177236637</v>
      </c>
      <c r="G31" s="24">
        <f t="shared" si="0"/>
        <v>0</v>
      </c>
      <c r="H31" s="25">
        <v>3.4135416773190708E-2</v>
      </c>
    </row>
    <row r="32" spans="1:8" x14ac:dyDescent="0.25">
      <c r="A32" s="17" t="s">
        <v>115</v>
      </c>
      <c r="B32" s="18">
        <v>343633</v>
      </c>
      <c r="C32" s="18">
        <v>30503</v>
      </c>
      <c r="D32" s="22">
        <v>5.608029953795968E-3</v>
      </c>
      <c r="E32" s="22">
        <v>1.2715602051637775E-2</v>
      </c>
      <c r="F32" s="23">
        <v>2.2673919640944193</v>
      </c>
      <c r="G32" s="24">
        <f t="shared" si="0"/>
        <v>17050.098832917189</v>
      </c>
      <c r="H32" s="25">
        <v>8.8766212790971757E-2</v>
      </c>
    </row>
    <row r="33" spans="1:8" x14ac:dyDescent="0.25">
      <c r="A33" s="17" t="s">
        <v>116</v>
      </c>
      <c r="B33" s="18">
        <v>13911</v>
      </c>
      <c r="C33" s="18">
        <v>450</v>
      </c>
      <c r="D33" s="22">
        <v>2.27025066531025E-4</v>
      </c>
      <c r="E33" s="22">
        <v>1.875887920282267E-4</v>
      </c>
      <c r="F33" s="23">
        <v>0.82629110033799291</v>
      </c>
      <c r="G33" s="24">
        <f t="shared" si="0"/>
        <v>0</v>
      </c>
      <c r="H33" s="25">
        <v>3.2348501186111711E-2</v>
      </c>
    </row>
    <row r="34" spans="1:8" x14ac:dyDescent="0.25">
      <c r="A34" s="17" t="s">
        <v>117</v>
      </c>
      <c r="B34" s="18">
        <v>120304</v>
      </c>
      <c r="C34" s="18">
        <v>7677</v>
      </c>
      <c r="D34" s="22">
        <v>1.963340062105415E-3</v>
      </c>
      <c r="E34" s="22">
        <v>3.2002647920015472E-3</v>
      </c>
      <c r="F34" s="23">
        <v>1.6300104366890464</v>
      </c>
      <c r="G34" s="24">
        <f t="shared" si="0"/>
        <v>2967.2142052575555</v>
      </c>
      <c r="H34" s="25">
        <v>6.3813339539832425E-2</v>
      </c>
    </row>
    <row r="35" spans="1:8" x14ac:dyDescent="0.25">
      <c r="A35" s="17" t="s">
        <v>118</v>
      </c>
      <c r="B35" s="18">
        <v>1125217</v>
      </c>
      <c r="C35" s="18">
        <v>56230</v>
      </c>
      <c r="D35" s="22">
        <v>1.836334298661781E-2</v>
      </c>
      <c r="E35" s="22">
        <v>2.3440261723882638E-2</v>
      </c>
      <c r="F35" s="23">
        <v>1.2764702887140216</v>
      </c>
      <c r="G35" s="24">
        <f t="shared" si="0"/>
        <v>12178.837589750055</v>
      </c>
      <c r="H35" s="25">
        <v>4.9972583066199679E-2</v>
      </c>
    </row>
    <row r="36" spans="1:8" x14ac:dyDescent="0.25">
      <c r="A36" s="17" t="s">
        <v>119</v>
      </c>
      <c r="B36" s="18">
        <v>662653</v>
      </c>
      <c r="C36" s="18">
        <v>16825</v>
      </c>
      <c r="D36" s="22">
        <v>1.0814380088561807E-2</v>
      </c>
      <c r="E36" s="22">
        <v>7.013736501944254E-3</v>
      </c>
      <c r="F36" s="23">
        <v>0.64855650018835276</v>
      </c>
      <c r="G36" s="24">
        <f t="shared" si="0"/>
        <v>0</v>
      </c>
      <c r="H36" s="25">
        <v>2.5390362678505946E-2</v>
      </c>
    </row>
    <row r="37" spans="1:8" x14ac:dyDescent="0.25">
      <c r="A37" s="17" t="s">
        <v>120</v>
      </c>
      <c r="B37" s="18">
        <v>50588</v>
      </c>
      <c r="C37" s="18">
        <v>1705</v>
      </c>
      <c r="D37" s="22">
        <v>8.2558723784569715E-4</v>
      </c>
      <c r="E37" s="22">
        <v>7.1075308979583673E-4</v>
      </c>
      <c r="F37" s="23">
        <v>0.86090610079013474</v>
      </c>
      <c r="G37" s="24">
        <f t="shared" si="0"/>
        <v>0</v>
      </c>
      <c r="H37" s="25">
        <v>3.3703645133233179E-2</v>
      </c>
    </row>
    <row r="38" spans="1:8" x14ac:dyDescent="0.25">
      <c r="A38" s="17" t="s">
        <v>121</v>
      </c>
      <c r="B38" s="18">
        <v>4224245</v>
      </c>
      <c r="C38" s="18">
        <v>202534</v>
      </c>
      <c r="D38" s="22">
        <v>6.8938933374189465E-2</v>
      </c>
      <c r="E38" s="22">
        <v>8.4429129788099702E-2</v>
      </c>
      <c r="F38" s="23">
        <v>1.2246944600931369</v>
      </c>
      <c r="G38" s="24">
        <f t="shared" si="0"/>
        <v>37158.874530258363</v>
      </c>
      <c r="H38" s="25">
        <v>4.7945609215374579E-2</v>
      </c>
    </row>
    <row r="39" spans="1:8" x14ac:dyDescent="0.25">
      <c r="A39" s="17" t="s">
        <v>122</v>
      </c>
      <c r="B39" s="18">
        <v>523303</v>
      </c>
      <c r="C39" s="18">
        <v>11669</v>
      </c>
      <c r="D39" s="22">
        <v>8.5402126655801137E-3</v>
      </c>
      <c r="E39" s="22">
        <v>4.8643858092830604E-3</v>
      </c>
      <c r="F39" s="23">
        <v>0.5695860278618291</v>
      </c>
      <c r="G39" s="24">
        <f t="shared" si="0"/>
        <v>0</v>
      </c>
      <c r="H39" s="25">
        <v>2.2298744704310886E-2</v>
      </c>
    </row>
    <row r="40" spans="1:8" x14ac:dyDescent="0.25">
      <c r="A40" s="17" t="s">
        <v>123</v>
      </c>
      <c r="B40" s="18">
        <v>2319931</v>
      </c>
      <c r="C40" s="18">
        <v>84082</v>
      </c>
      <c r="D40" s="22">
        <v>3.7860864756120147E-2</v>
      </c>
      <c r="E40" s="22">
        <v>3.5050757358483016E-2</v>
      </c>
      <c r="F40" s="23">
        <v>0.92577804506742334</v>
      </c>
      <c r="G40" s="24">
        <f t="shared" si="0"/>
        <v>0</v>
      </c>
      <c r="H40" s="25">
        <v>3.6243319305617278E-2</v>
      </c>
    </row>
    <row r="41" spans="1:8" x14ac:dyDescent="0.25">
      <c r="A41" s="17" t="s">
        <v>124</v>
      </c>
      <c r="B41" s="18">
        <v>1772666</v>
      </c>
      <c r="C41" s="18">
        <v>62072</v>
      </c>
      <c r="D41" s="22">
        <v>2.8929596476693693E-2</v>
      </c>
      <c r="E41" s="22">
        <v>2.5875581108391305E-2</v>
      </c>
      <c r="F41" s="23">
        <v>0.89443283902135418</v>
      </c>
      <c r="G41" s="24">
        <f t="shared" si="0"/>
        <v>0</v>
      </c>
      <c r="H41" s="25">
        <v>3.501618466197242E-2</v>
      </c>
    </row>
    <row r="42" spans="1:8" x14ac:dyDescent="0.25">
      <c r="A42" s="17" t="s">
        <v>125</v>
      </c>
      <c r="B42" s="18">
        <v>500125</v>
      </c>
      <c r="C42" s="18">
        <v>17805</v>
      </c>
      <c r="D42" s="22">
        <v>8.1619517934604906E-3</v>
      </c>
      <c r="E42" s="22">
        <v>7.422263204583503E-3</v>
      </c>
      <c r="F42" s="23">
        <v>0.90937356558885341</v>
      </c>
      <c r="G42" s="24">
        <f t="shared" si="0"/>
        <v>0</v>
      </c>
      <c r="H42" s="25">
        <v>3.5601099725068731E-2</v>
      </c>
    </row>
    <row r="43" spans="1:8" x14ac:dyDescent="0.25">
      <c r="A43" s="17" t="s">
        <v>126</v>
      </c>
      <c r="B43" s="18">
        <v>2894252</v>
      </c>
      <c r="C43" s="18">
        <v>120465</v>
      </c>
      <c r="D43" s="22">
        <v>4.7233682183707291E-2</v>
      </c>
      <c r="E43" s="22">
        <v>5.0217519625956289E-2</v>
      </c>
      <c r="F43" s="23">
        <v>1.0631718152026317</v>
      </c>
      <c r="G43" s="24">
        <f t="shared" si="0"/>
        <v>7157.820222063192</v>
      </c>
      <c r="H43" s="25">
        <v>4.1622153150451306E-2</v>
      </c>
    </row>
    <row r="44" spans="1:8" x14ac:dyDescent="0.25">
      <c r="A44" s="17" t="s">
        <v>127</v>
      </c>
      <c r="B44" s="18">
        <v>1342022</v>
      </c>
      <c r="C44" s="18">
        <v>52533</v>
      </c>
      <c r="D44" s="22">
        <v>2.1901562348939634E-2</v>
      </c>
      <c r="E44" s="22">
        <v>2.1899115581375184E-2</v>
      </c>
      <c r="F44" s="23">
        <v>0.99988828342355363</v>
      </c>
      <c r="G44" s="24">
        <f t="shared" si="0"/>
        <v>0</v>
      </c>
      <c r="H44" s="25">
        <v>3.9144663798358001E-2</v>
      </c>
    </row>
    <row r="45" spans="1:8" x14ac:dyDescent="0.25">
      <c r="A45" s="17" t="s">
        <v>120</v>
      </c>
      <c r="B45" s="18">
        <v>393856</v>
      </c>
      <c r="C45" s="18">
        <v>24621</v>
      </c>
      <c r="D45" s="22">
        <v>6.4276604560163453E-3</v>
      </c>
      <c r="E45" s="22">
        <v>1.026360810783771E-2</v>
      </c>
      <c r="F45" s="23">
        <v>1.5967875369382469</v>
      </c>
      <c r="G45" s="24">
        <f t="shared" si="0"/>
        <v>9201.9167278388049</v>
      </c>
      <c r="H45" s="25">
        <v>6.2512694995125129E-2</v>
      </c>
    </row>
    <row r="46" spans="1:8" x14ac:dyDescent="0.25">
      <c r="A46" s="17" t="s">
        <v>128</v>
      </c>
      <c r="B46" s="18">
        <v>3078937</v>
      </c>
      <c r="C46" s="18">
        <v>137677</v>
      </c>
      <c r="D46" s="22">
        <v>5.024770881100097E-2</v>
      </c>
      <c r="E46" s="22">
        <v>5.7392582489044816E-2</v>
      </c>
      <c r="F46" s="23">
        <v>1.1421930242614282</v>
      </c>
      <c r="G46" s="24">
        <f t="shared" si="0"/>
        <v>17139.580250806961</v>
      </c>
      <c r="H46" s="25">
        <v>4.4715757418875408E-2</v>
      </c>
    </row>
    <row r="47" spans="1:8" x14ac:dyDescent="0.25">
      <c r="A47" s="17" t="s">
        <v>129</v>
      </c>
      <c r="B47" s="18">
        <v>948222</v>
      </c>
      <c r="C47" s="18">
        <v>39850</v>
      </c>
      <c r="D47" s="22">
        <v>1.5474815803046623E-2</v>
      </c>
      <c r="E47" s="22">
        <v>1.6612029694055185E-2</v>
      </c>
      <c r="F47" s="23">
        <v>1.0734880405351688</v>
      </c>
      <c r="G47" s="24">
        <f t="shared" si="0"/>
        <v>2728.0214634403601</v>
      </c>
      <c r="H47" s="25">
        <v>4.2026023441767854E-2</v>
      </c>
    </row>
    <row r="48" spans="1:8" x14ac:dyDescent="0.25">
      <c r="A48" s="17" t="s">
        <v>130</v>
      </c>
      <c r="B48" s="18">
        <v>85885</v>
      </c>
      <c r="C48" s="18">
        <v>4843</v>
      </c>
      <c r="D48" s="22">
        <v>1.4016280525495711E-3</v>
      </c>
      <c r="E48" s="22">
        <v>2.018872266206004E-3</v>
      </c>
      <c r="F48" s="23">
        <v>1.440376612421292</v>
      </c>
      <c r="G48" s="24">
        <f t="shared" si="0"/>
        <v>1480.6849233487253</v>
      </c>
      <c r="H48" s="25">
        <v>5.6389357862257669E-2</v>
      </c>
    </row>
    <row r="49" spans="1:8" x14ac:dyDescent="0.25">
      <c r="A49" s="17" t="s">
        <v>120</v>
      </c>
      <c r="B49" s="18">
        <v>24953</v>
      </c>
      <c r="C49" s="18">
        <v>1048</v>
      </c>
      <c r="D49" s="22">
        <v>4.0722855906467307E-4</v>
      </c>
      <c r="E49" s="22">
        <v>4.3687345343462573E-4</v>
      </c>
      <c r="F49" s="23">
        <v>1.0727966978495844</v>
      </c>
      <c r="G49" s="24">
        <f t="shared" si="0"/>
        <v>71.114069887882096</v>
      </c>
      <c r="H49" s="25">
        <v>4.19989580411173E-2</v>
      </c>
    </row>
    <row r="50" spans="1:8" x14ac:dyDescent="0.25">
      <c r="A50" s="17" t="s">
        <v>131</v>
      </c>
      <c r="B50" s="18">
        <v>898638</v>
      </c>
      <c r="C50" s="18">
        <v>25323</v>
      </c>
      <c r="D50" s="22">
        <v>1.4665613668126465E-2</v>
      </c>
      <c r="E50" s="22">
        <v>1.0556246623401743E-2</v>
      </c>
      <c r="F50" s="23">
        <v>0.71979576595176364</v>
      </c>
      <c r="G50" s="24">
        <f t="shared" si="0"/>
        <v>0</v>
      </c>
      <c r="H50" s="25">
        <v>2.8179311357854887E-2</v>
      </c>
    </row>
    <row r="51" spans="1:8" x14ac:dyDescent="0.25">
      <c r="A51" s="17" t="s">
        <v>132</v>
      </c>
      <c r="B51" s="18">
        <v>909415</v>
      </c>
      <c r="C51" s="18">
        <v>34571</v>
      </c>
      <c r="D51" s="22">
        <v>1.4841492407397893E-2</v>
      </c>
      <c r="E51" s="22">
        <v>1.4411404731572944E-2</v>
      </c>
      <c r="F51" s="23">
        <v>0.97102126497665642</v>
      </c>
      <c r="G51" s="24">
        <f t="shared" si="0"/>
        <v>0</v>
      </c>
      <c r="H51" s="25">
        <v>3.8014547813704412E-2</v>
      </c>
    </row>
    <row r="52" spans="1:8" x14ac:dyDescent="0.25">
      <c r="A52" s="17" t="s">
        <v>133</v>
      </c>
      <c r="B52" s="18">
        <v>1856903</v>
      </c>
      <c r="C52" s="18">
        <v>116057</v>
      </c>
      <c r="D52" s="22">
        <v>3.0304329459899353E-2</v>
      </c>
      <c r="E52" s="22">
        <v>4.8379983192044236E-2</v>
      </c>
      <c r="F52" s="23">
        <v>1.5964710011506362</v>
      </c>
      <c r="G52" s="24">
        <f t="shared" si="0"/>
        <v>43361.035014508001</v>
      </c>
      <c r="H52" s="25">
        <v>6.2500302923739148E-2</v>
      </c>
    </row>
    <row r="53" spans="1:8" x14ac:dyDescent="0.25">
      <c r="A53" s="17" t="s">
        <v>134</v>
      </c>
      <c r="B53" s="18">
        <v>435549</v>
      </c>
      <c r="C53" s="18">
        <v>23939</v>
      </c>
      <c r="D53" s="22">
        <v>7.1080828626641796E-3</v>
      </c>
      <c r="E53" s="22">
        <v>9.9793068719193755E-3</v>
      </c>
      <c r="F53" s="23">
        <v>1.4039378922179633</v>
      </c>
      <c r="G53" s="24">
        <f t="shared" si="0"/>
        <v>6887.6759117379552</v>
      </c>
      <c r="H53" s="25">
        <v>5.4962817042399366E-2</v>
      </c>
    </row>
    <row r="54" spans="1:8" x14ac:dyDescent="0.25">
      <c r="A54" s="17" t="s">
        <v>135</v>
      </c>
      <c r="B54" s="18">
        <v>222642</v>
      </c>
      <c r="C54" s="18">
        <v>11736</v>
      </c>
      <c r="D54" s="22">
        <v>3.6334781728560466E-3</v>
      </c>
      <c r="E54" s="22">
        <v>4.8923156960961525E-3</v>
      </c>
      <c r="F54" s="23">
        <v>1.3464552319714675</v>
      </c>
      <c r="G54" s="24">
        <f t="shared" si="0"/>
        <v>3019.7800163498532</v>
      </c>
      <c r="H54" s="25">
        <v>5.2712426226857463E-2</v>
      </c>
    </row>
    <row r="55" spans="1:8" x14ac:dyDescent="0.25">
      <c r="A55" s="17" t="s">
        <v>136</v>
      </c>
      <c r="B55" s="18">
        <v>190137</v>
      </c>
      <c r="C55" s="18">
        <v>44416</v>
      </c>
      <c r="D55" s="22">
        <v>3.1030023057299619E-3</v>
      </c>
      <c r="E55" s="22">
        <v>1.8515430637168259E-2</v>
      </c>
      <c r="F55" s="23">
        <v>5.9669406635560396</v>
      </c>
      <c r="G55" s="24">
        <f t="shared" si="0"/>
        <v>36972.3194768674</v>
      </c>
      <c r="H55" s="25">
        <v>0.23359998317003003</v>
      </c>
    </row>
    <row r="56" spans="1:8" x14ac:dyDescent="0.25">
      <c r="A56" s="17" t="s">
        <v>137</v>
      </c>
      <c r="B56" s="18">
        <v>494019</v>
      </c>
      <c r="C56" s="18">
        <v>23518</v>
      </c>
      <c r="D56" s="22">
        <v>8.062302950369523E-3</v>
      </c>
      <c r="E56" s="22">
        <v>9.8038071353774119E-3</v>
      </c>
      <c r="F56" s="23">
        <v>1.2160057983095351</v>
      </c>
      <c r="G56" s="24">
        <f t="shared" si="0"/>
        <v>4177.6316952647658</v>
      </c>
      <c r="H56" s="25">
        <v>4.7605456470297701E-2</v>
      </c>
    </row>
    <row r="57" spans="1:8" x14ac:dyDescent="0.25">
      <c r="A57" s="17" t="s">
        <v>138</v>
      </c>
      <c r="B57" s="18">
        <v>3425013</v>
      </c>
      <c r="C57" s="18">
        <v>142859</v>
      </c>
      <c r="D57" s="22">
        <v>5.5895608093927504E-2</v>
      </c>
      <c r="E57" s="22">
        <v>5.9552771645245417E-2</v>
      </c>
      <c r="F57" s="23">
        <v>1.0654284598742065</v>
      </c>
      <c r="G57" s="24">
        <f t="shared" si="0"/>
        <v>8773.0379853686863</v>
      </c>
      <c r="H57" s="25">
        <v>4.1710498617085541E-2</v>
      </c>
    </row>
    <row r="58" spans="1:8" x14ac:dyDescent="0.25">
      <c r="A58" s="17" t="s">
        <v>139</v>
      </c>
      <c r="B58" s="18">
        <v>298218</v>
      </c>
      <c r="C58" s="18">
        <v>15395</v>
      </c>
      <c r="D58" s="22">
        <v>4.8668651635935022E-3</v>
      </c>
      <c r="E58" s="22">
        <v>6.4176210072767774E-3</v>
      </c>
      <c r="F58" s="23">
        <v>1.3186354648334366</v>
      </c>
      <c r="G58" s="24">
        <f t="shared" si="0"/>
        <v>3720.0523662014361</v>
      </c>
      <c r="H58" s="25">
        <v>5.1623309122856433E-2</v>
      </c>
    </row>
    <row r="59" spans="1:8" x14ac:dyDescent="0.25">
      <c r="A59" s="17" t="s">
        <v>140</v>
      </c>
      <c r="B59" s="18">
        <v>1012312</v>
      </c>
      <c r="C59" s="18">
        <v>34294</v>
      </c>
      <c r="D59" s="22">
        <v>1.6520753299558263E-2</v>
      </c>
      <c r="E59" s="22">
        <v>1.4295933408480014E-2</v>
      </c>
      <c r="F59" s="23">
        <v>0.86533181322078478</v>
      </c>
      <c r="G59" s="24">
        <f t="shared" si="0"/>
        <v>0</v>
      </c>
      <c r="H59" s="25">
        <v>3.3876907514679269E-2</v>
      </c>
    </row>
    <row r="60" spans="1:8" x14ac:dyDescent="0.25">
      <c r="A60" s="17" t="s">
        <v>141</v>
      </c>
      <c r="B60" s="18">
        <v>21266</v>
      </c>
      <c r="C60" s="18">
        <v>626</v>
      </c>
      <c r="D60" s="22">
        <v>3.470573693371273E-4</v>
      </c>
      <c r="E60" s="22">
        <v>2.6095685291037759E-4</v>
      </c>
      <c r="F60" s="23">
        <v>0.75191272673103016</v>
      </c>
      <c r="G60" s="24">
        <f t="shared" si="0"/>
        <v>0</v>
      </c>
      <c r="H60" s="25">
        <v>2.9436659456409293E-2</v>
      </c>
    </row>
    <row r="61" spans="1:8" x14ac:dyDescent="0.25">
      <c r="A61" s="17" t="s">
        <v>142</v>
      </c>
      <c r="B61" s="18">
        <v>1312704</v>
      </c>
      <c r="C61" s="18">
        <v>40182</v>
      </c>
      <c r="D61" s="22">
        <v>2.1423097759725587E-2</v>
      </c>
      <c r="E61" s="22">
        <v>1.6750428536173791E-2</v>
      </c>
      <c r="F61" s="23">
        <v>0.7818863884224907</v>
      </c>
      <c r="G61" s="24">
        <f t="shared" si="0"/>
        <v>0</v>
      </c>
      <c r="H61" s="25">
        <v>3.0610099458826971E-2</v>
      </c>
    </row>
    <row r="62" spans="1:8" x14ac:dyDescent="0.25">
      <c r="A62" s="17" t="s">
        <v>143</v>
      </c>
      <c r="B62" s="18">
        <v>698946</v>
      </c>
      <c r="C62" s="18">
        <v>47255</v>
      </c>
      <c r="D62" s="22">
        <v>1.140667544760217E-2</v>
      </c>
      <c r="E62" s="22">
        <v>1.9698907482875228E-2</v>
      </c>
      <c r="F62" s="23">
        <v>1.7269630904608748</v>
      </c>
      <c r="G62" s="24">
        <f t="shared" si="0"/>
        <v>19891.936909063264</v>
      </c>
      <c r="H62" s="25">
        <v>6.7608942607869565E-2</v>
      </c>
    </row>
    <row r="63" spans="1:8" x14ac:dyDescent="0.25">
      <c r="A63" s="17" t="s">
        <v>120</v>
      </c>
      <c r="B63" s="18">
        <v>54774</v>
      </c>
      <c r="C63" s="18">
        <v>3025</v>
      </c>
      <c r="D63" s="22">
        <v>8.9390201956511843E-4</v>
      </c>
      <c r="E63" s="22">
        <v>1.2610135464119683E-3</v>
      </c>
      <c r="F63" s="23">
        <v>1.4106843018717519</v>
      </c>
      <c r="G63" s="24">
        <f t="shared" si="0"/>
        <v>880.65062573794137</v>
      </c>
      <c r="H63" s="25">
        <v>5.5226932486216088E-2</v>
      </c>
    </row>
    <row r="64" spans="1:8" x14ac:dyDescent="0.25">
      <c r="A64" s="17" t="s">
        <v>144</v>
      </c>
      <c r="B64" s="18">
        <v>358256</v>
      </c>
      <c r="C64" s="18">
        <v>12363</v>
      </c>
      <c r="D64" s="22">
        <v>5.8466747347522743E-3</v>
      </c>
      <c r="E64" s="22">
        <v>5.1536894129888145E-3</v>
      </c>
      <c r="F64" s="23">
        <v>0.88147359769401956</v>
      </c>
      <c r="G64" s="24">
        <f t="shared" si="0"/>
        <v>0</v>
      </c>
      <c r="H64" s="25">
        <v>3.4508842838640523E-2</v>
      </c>
    </row>
    <row r="65" spans="1:8" x14ac:dyDescent="0.25">
      <c r="A65" s="17"/>
      <c r="H65" s="21"/>
    </row>
    <row r="66" spans="1:8" x14ac:dyDescent="0.25">
      <c r="A66" s="17"/>
      <c r="H66" s="21"/>
    </row>
    <row r="67" spans="1:8" s="32" customFormat="1" x14ac:dyDescent="0.25">
      <c r="A67" s="33" t="s">
        <v>145</v>
      </c>
      <c r="B67" s="34">
        <v>61275172</v>
      </c>
      <c r="C67" s="34">
        <v>2398864</v>
      </c>
      <c r="D67" s="35"/>
      <c r="E67" s="35"/>
      <c r="F67" s="35"/>
      <c r="G67" s="36"/>
      <c r="H67" s="37"/>
    </row>
    <row r="68" spans="1:8" x14ac:dyDescent="0.25">
      <c r="A68" s="19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>
      <pane ySplit="1" topLeftCell="A14" activePane="bottomLeft" state="frozen"/>
      <selection pane="bottomLeft" activeCell="B32" sqref="B32"/>
    </sheetView>
  </sheetViews>
  <sheetFormatPr defaultRowHeight="15.75" x14ac:dyDescent="0.25"/>
  <cols>
    <col min="1" max="1" width="41.140625" style="42" customWidth="1"/>
    <col min="2" max="2" width="16.7109375" style="42" customWidth="1"/>
    <col min="3" max="3" width="16.7109375" style="64" customWidth="1"/>
    <col min="4" max="5" width="16.7109375" style="42" customWidth="1"/>
    <col min="6" max="6" width="12.140625" style="42" customWidth="1"/>
    <col min="7" max="7" width="13.140625" style="43" customWidth="1"/>
    <col min="8" max="8" width="16.7109375" style="42" customWidth="1"/>
    <col min="9" max="256" width="9.140625" style="42"/>
    <col min="257" max="257" width="41.140625" style="42" customWidth="1"/>
    <col min="258" max="261" width="16.7109375" style="42" customWidth="1"/>
    <col min="262" max="262" width="12.140625" style="42" customWidth="1"/>
    <col min="263" max="263" width="13.140625" style="42" customWidth="1"/>
    <col min="264" max="264" width="16.7109375" style="42" customWidth="1"/>
    <col min="265" max="512" width="9.140625" style="42"/>
    <col min="513" max="513" width="41.140625" style="42" customWidth="1"/>
    <col min="514" max="517" width="16.7109375" style="42" customWidth="1"/>
    <col min="518" max="518" width="12.140625" style="42" customWidth="1"/>
    <col min="519" max="519" width="13.140625" style="42" customWidth="1"/>
    <col min="520" max="520" width="16.7109375" style="42" customWidth="1"/>
    <col min="521" max="768" width="9.140625" style="42"/>
    <col min="769" max="769" width="41.140625" style="42" customWidth="1"/>
    <col min="770" max="773" width="16.7109375" style="42" customWidth="1"/>
    <col min="774" max="774" width="12.140625" style="42" customWidth="1"/>
    <col min="775" max="775" width="13.140625" style="42" customWidth="1"/>
    <col min="776" max="776" width="16.7109375" style="42" customWidth="1"/>
    <col min="777" max="1024" width="9.140625" style="42"/>
    <col min="1025" max="1025" width="41.140625" style="42" customWidth="1"/>
    <col min="1026" max="1029" width="16.7109375" style="42" customWidth="1"/>
    <col min="1030" max="1030" width="12.140625" style="42" customWidth="1"/>
    <col min="1031" max="1031" width="13.140625" style="42" customWidth="1"/>
    <col min="1032" max="1032" width="16.7109375" style="42" customWidth="1"/>
    <col min="1033" max="1280" width="9.140625" style="42"/>
    <col min="1281" max="1281" width="41.140625" style="42" customWidth="1"/>
    <col min="1282" max="1285" width="16.7109375" style="42" customWidth="1"/>
    <col min="1286" max="1286" width="12.140625" style="42" customWidth="1"/>
    <col min="1287" max="1287" width="13.140625" style="42" customWidth="1"/>
    <col min="1288" max="1288" width="16.7109375" style="42" customWidth="1"/>
    <col min="1289" max="1536" width="9.140625" style="42"/>
    <col min="1537" max="1537" width="41.140625" style="42" customWidth="1"/>
    <col min="1538" max="1541" width="16.7109375" style="42" customWidth="1"/>
    <col min="1542" max="1542" width="12.140625" style="42" customWidth="1"/>
    <col min="1543" max="1543" width="13.140625" style="42" customWidth="1"/>
    <col min="1544" max="1544" width="16.7109375" style="42" customWidth="1"/>
    <col min="1545" max="1792" width="9.140625" style="42"/>
    <col min="1793" max="1793" width="41.140625" style="42" customWidth="1"/>
    <col min="1794" max="1797" width="16.7109375" style="42" customWidth="1"/>
    <col min="1798" max="1798" width="12.140625" style="42" customWidth="1"/>
    <col min="1799" max="1799" width="13.140625" style="42" customWidth="1"/>
    <col min="1800" max="1800" width="16.7109375" style="42" customWidth="1"/>
    <col min="1801" max="2048" width="9.140625" style="42"/>
    <col min="2049" max="2049" width="41.140625" style="42" customWidth="1"/>
    <col min="2050" max="2053" width="16.7109375" style="42" customWidth="1"/>
    <col min="2054" max="2054" width="12.140625" style="42" customWidth="1"/>
    <col min="2055" max="2055" width="13.140625" style="42" customWidth="1"/>
    <col min="2056" max="2056" width="16.7109375" style="42" customWidth="1"/>
    <col min="2057" max="2304" width="9.140625" style="42"/>
    <col min="2305" max="2305" width="41.140625" style="42" customWidth="1"/>
    <col min="2306" max="2309" width="16.7109375" style="42" customWidth="1"/>
    <col min="2310" max="2310" width="12.140625" style="42" customWidth="1"/>
    <col min="2311" max="2311" width="13.140625" style="42" customWidth="1"/>
    <col min="2312" max="2312" width="16.7109375" style="42" customWidth="1"/>
    <col min="2313" max="2560" width="9.140625" style="42"/>
    <col min="2561" max="2561" width="41.140625" style="42" customWidth="1"/>
    <col min="2562" max="2565" width="16.7109375" style="42" customWidth="1"/>
    <col min="2566" max="2566" width="12.140625" style="42" customWidth="1"/>
    <col min="2567" max="2567" width="13.140625" style="42" customWidth="1"/>
    <col min="2568" max="2568" width="16.7109375" style="42" customWidth="1"/>
    <col min="2569" max="2816" width="9.140625" style="42"/>
    <col min="2817" max="2817" width="41.140625" style="42" customWidth="1"/>
    <col min="2818" max="2821" width="16.7109375" style="42" customWidth="1"/>
    <col min="2822" max="2822" width="12.140625" style="42" customWidth="1"/>
    <col min="2823" max="2823" width="13.140625" style="42" customWidth="1"/>
    <col min="2824" max="2824" width="16.7109375" style="42" customWidth="1"/>
    <col min="2825" max="3072" width="9.140625" style="42"/>
    <col min="3073" max="3073" width="41.140625" style="42" customWidth="1"/>
    <col min="3074" max="3077" width="16.7109375" style="42" customWidth="1"/>
    <col min="3078" max="3078" width="12.140625" style="42" customWidth="1"/>
    <col min="3079" max="3079" width="13.140625" style="42" customWidth="1"/>
    <col min="3080" max="3080" width="16.7109375" style="42" customWidth="1"/>
    <col min="3081" max="3328" width="9.140625" style="42"/>
    <col min="3329" max="3329" width="41.140625" style="42" customWidth="1"/>
    <col min="3330" max="3333" width="16.7109375" style="42" customWidth="1"/>
    <col min="3334" max="3334" width="12.140625" style="42" customWidth="1"/>
    <col min="3335" max="3335" width="13.140625" style="42" customWidth="1"/>
    <col min="3336" max="3336" width="16.7109375" style="42" customWidth="1"/>
    <col min="3337" max="3584" width="9.140625" style="42"/>
    <col min="3585" max="3585" width="41.140625" style="42" customWidth="1"/>
    <col min="3586" max="3589" width="16.7109375" style="42" customWidth="1"/>
    <col min="3590" max="3590" width="12.140625" style="42" customWidth="1"/>
    <col min="3591" max="3591" width="13.140625" style="42" customWidth="1"/>
    <col min="3592" max="3592" width="16.7109375" style="42" customWidth="1"/>
    <col min="3593" max="3840" width="9.140625" style="42"/>
    <col min="3841" max="3841" width="41.140625" style="42" customWidth="1"/>
    <col min="3842" max="3845" width="16.7109375" style="42" customWidth="1"/>
    <col min="3846" max="3846" width="12.140625" style="42" customWidth="1"/>
    <col min="3847" max="3847" width="13.140625" style="42" customWidth="1"/>
    <col min="3848" max="3848" width="16.7109375" style="42" customWidth="1"/>
    <col min="3849" max="4096" width="9.140625" style="42"/>
    <col min="4097" max="4097" width="41.140625" style="42" customWidth="1"/>
    <col min="4098" max="4101" width="16.7109375" style="42" customWidth="1"/>
    <col min="4102" max="4102" width="12.140625" style="42" customWidth="1"/>
    <col min="4103" max="4103" width="13.140625" style="42" customWidth="1"/>
    <col min="4104" max="4104" width="16.7109375" style="42" customWidth="1"/>
    <col min="4105" max="4352" width="9.140625" style="42"/>
    <col min="4353" max="4353" width="41.140625" style="42" customWidth="1"/>
    <col min="4354" max="4357" width="16.7109375" style="42" customWidth="1"/>
    <col min="4358" max="4358" width="12.140625" style="42" customWidth="1"/>
    <col min="4359" max="4359" width="13.140625" style="42" customWidth="1"/>
    <col min="4360" max="4360" width="16.7109375" style="42" customWidth="1"/>
    <col min="4361" max="4608" width="9.140625" style="42"/>
    <col min="4609" max="4609" width="41.140625" style="42" customWidth="1"/>
    <col min="4610" max="4613" width="16.7109375" style="42" customWidth="1"/>
    <col min="4614" max="4614" width="12.140625" style="42" customWidth="1"/>
    <col min="4615" max="4615" width="13.140625" style="42" customWidth="1"/>
    <col min="4616" max="4616" width="16.7109375" style="42" customWidth="1"/>
    <col min="4617" max="4864" width="9.140625" style="42"/>
    <col min="4865" max="4865" width="41.140625" style="42" customWidth="1"/>
    <col min="4866" max="4869" width="16.7109375" style="42" customWidth="1"/>
    <col min="4870" max="4870" width="12.140625" style="42" customWidth="1"/>
    <col min="4871" max="4871" width="13.140625" style="42" customWidth="1"/>
    <col min="4872" max="4872" width="16.7109375" style="42" customWidth="1"/>
    <col min="4873" max="5120" width="9.140625" style="42"/>
    <col min="5121" max="5121" width="41.140625" style="42" customWidth="1"/>
    <col min="5122" max="5125" width="16.7109375" style="42" customWidth="1"/>
    <col min="5126" max="5126" width="12.140625" style="42" customWidth="1"/>
    <col min="5127" max="5127" width="13.140625" style="42" customWidth="1"/>
    <col min="5128" max="5128" width="16.7109375" style="42" customWidth="1"/>
    <col min="5129" max="5376" width="9.140625" style="42"/>
    <col min="5377" max="5377" width="41.140625" style="42" customWidth="1"/>
    <col min="5378" max="5381" width="16.7109375" style="42" customWidth="1"/>
    <col min="5382" max="5382" width="12.140625" style="42" customWidth="1"/>
    <col min="5383" max="5383" width="13.140625" style="42" customWidth="1"/>
    <col min="5384" max="5384" width="16.7109375" style="42" customWidth="1"/>
    <col min="5385" max="5632" width="9.140625" style="42"/>
    <col min="5633" max="5633" width="41.140625" style="42" customWidth="1"/>
    <col min="5634" max="5637" width="16.7109375" style="42" customWidth="1"/>
    <col min="5638" max="5638" width="12.140625" style="42" customWidth="1"/>
    <col min="5639" max="5639" width="13.140625" style="42" customWidth="1"/>
    <col min="5640" max="5640" width="16.7109375" style="42" customWidth="1"/>
    <col min="5641" max="5888" width="9.140625" style="42"/>
    <col min="5889" max="5889" width="41.140625" style="42" customWidth="1"/>
    <col min="5890" max="5893" width="16.7109375" style="42" customWidth="1"/>
    <col min="5894" max="5894" width="12.140625" style="42" customWidth="1"/>
    <col min="5895" max="5895" width="13.140625" style="42" customWidth="1"/>
    <col min="5896" max="5896" width="16.7109375" style="42" customWidth="1"/>
    <col min="5897" max="6144" width="9.140625" style="42"/>
    <col min="6145" max="6145" width="41.140625" style="42" customWidth="1"/>
    <col min="6146" max="6149" width="16.7109375" style="42" customWidth="1"/>
    <col min="6150" max="6150" width="12.140625" style="42" customWidth="1"/>
    <col min="6151" max="6151" width="13.140625" style="42" customWidth="1"/>
    <col min="6152" max="6152" width="16.7109375" style="42" customWidth="1"/>
    <col min="6153" max="6400" width="9.140625" style="42"/>
    <col min="6401" max="6401" width="41.140625" style="42" customWidth="1"/>
    <col min="6402" max="6405" width="16.7109375" style="42" customWidth="1"/>
    <col min="6406" max="6406" width="12.140625" style="42" customWidth="1"/>
    <col min="6407" max="6407" width="13.140625" style="42" customWidth="1"/>
    <col min="6408" max="6408" width="16.7109375" style="42" customWidth="1"/>
    <col min="6409" max="6656" width="9.140625" style="42"/>
    <col min="6657" max="6657" width="41.140625" style="42" customWidth="1"/>
    <col min="6658" max="6661" width="16.7109375" style="42" customWidth="1"/>
    <col min="6662" max="6662" width="12.140625" style="42" customWidth="1"/>
    <col min="6663" max="6663" width="13.140625" style="42" customWidth="1"/>
    <col min="6664" max="6664" width="16.7109375" style="42" customWidth="1"/>
    <col min="6665" max="6912" width="9.140625" style="42"/>
    <col min="6913" max="6913" width="41.140625" style="42" customWidth="1"/>
    <col min="6914" max="6917" width="16.7109375" style="42" customWidth="1"/>
    <col min="6918" max="6918" width="12.140625" style="42" customWidth="1"/>
    <col min="6919" max="6919" width="13.140625" style="42" customWidth="1"/>
    <col min="6920" max="6920" width="16.7109375" style="42" customWidth="1"/>
    <col min="6921" max="7168" width="9.140625" style="42"/>
    <col min="7169" max="7169" width="41.140625" style="42" customWidth="1"/>
    <col min="7170" max="7173" width="16.7109375" style="42" customWidth="1"/>
    <col min="7174" max="7174" width="12.140625" style="42" customWidth="1"/>
    <col min="7175" max="7175" width="13.140625" style="42" customWidth="1"/>
    <col min="7176" max="7176" width="16.7109375" style="42" customWidth="1"/>
    <col min="7177" max="7424" width="9.140625" style="42"/>
    <col min="7425" max="7425" width="41.140625" style="42" customWidth="1"/>
    <col min="7426" max="7429" width="16.7109375" style="42" customWidth="1"/>
    <col min="7430" max="7430" width="12.140625" style="42" customWidth="1"/>
    <col min="7431" max="7431" width="13.140625" style="42" customWidth="1"/>
    <col min="7432" max="7432" width="16.7109375" style="42" customWidth="1"/>
    <col min="7433" max="7680" width="9.140625" style="42"/>
    <col min="7681" max="7681" width="41.140625" style="42" customWidth="1"/>
    <col min="7682" max="7685" width="16.7109375" style="42" customWidth="1"/>
    <col min="7686" max="7686" width="12.140625" style="42" customWidth="1"/>
    <col min="7687" max="7687" width="13.140625" style="42" customWidth="1"/>
    <col min="7688" max="7688" width="16.7109375" style="42" customWidth="1"/>
    <col min="7689" max="7936" width="9.140625" style="42"/>
    <col min="7937" max="7937" width="41.140625" style="42" customWidth="1"/>
    <col min="7938" max="7941" width="16.7109375" style="42" customWidth="1"/>
    <col min="7942" max="7942" width="12.140625" style="42" customWidth="1"/>
    <col min="7943" max="7943" width="13.140625" style="42" customWidth="1"/>
    <col min="7944" max="7944" width="16.7109375" style="42" customWidth="1"/>
    <col min="7945" max="8192" width="9.140625" style="42"/>
    <col min="8193" max="8193" width="41.140625" style="42" customWidth="1"/>
    <col min="8194" max="8197" width="16.7109375" style="42" customWidth="1"/>
    <col min="8198" max="8198" width="12.140625" style="42" customWidth="1"/>
    <col min="8199" max="8199" width="13.140625" style="42" customWidth="1"/>
    <col min="8200" max="8200" width="16.7109375" style="42" customWidth="1"/>
    <col min="8201" max="8448" width="9.140625" style="42"/>
    <col min="8449" max="8449" width="41.140625" style="42" customWidth="1"/>
    <col min="8450" max="8453" width="16.7109375" style="42" customWidth="1"/>
    <col min="8454" max="8454" width="12.140625" style="42" customWidth="1"/>
    <col min="8455" max="8455" width="13.140625" style="42" customWidth="1"/>
    <col min="8456" max="8456" width="16.7109375" style="42" customWidth="1"/>
    <col min="8457" max="8704" width="9.140625" style="42"/>
    <col min="8705" max="8705" width="41.140625" style="42" customWidth="1"/>
    <col min="8706" max="8709" width="16.7109375" style="42" customWidth="1"/>
    <col min="8710" max="8710" width="12.140625" style="42" customWidth="1"/>
    <col min="8711" max="8711" width="13.140625" style="42" customWidth="1"/>
    <col min="8712" max="8712" width="16.7109375" style="42" customWidth="1"/>
    <col min="8713" max="8960" width="9.140625" style="42"/>
    <col min="8961" max="8961" width="41.140625" style="42" customWidth="1"/>
    <col min="8962" max="8965" width="16.7109375" style="42" customWidth="1"/>
    <col min="8966" max="8966" width="12.140625" style="42" customWidth="1"/>
    <col min="8967" max="8967" width="13.140625" style="42" customWidth="1"/>
    <col min="8968" max="8968" width="16.7109375" style="42" customWidth="1"/>
    <col min="8969" max="9216" width="9.140625" style="42"/>
    <col min="9217" max="9217" width="41.140625" style="42" customWidth="1"/>
    <col min="9218" max="9221" width="16.7109375" style="42" customWidth="1"/>
    <col min="9222" max="9222" width="12.140625" style="42" customWidth="1"/>
    <col min="9223" max="9223" width="13.140625" style="42" customWidth="1"/>
    <col min="9224" max="9224" width="16.7109375" style="42" customWidth="1"/>
    <col min="9225" max="9472" width="9.140625" style="42"/>
    <col min="9473" max="9473" width="41.140625" style="42" customWidth="1"/>
    <col min="9474" max="9477" width="16.7109375" style="42" customWidth="1"/>
    <col min="9478" max="9478" width="12.140625" style="42" customWidth="1"/>
    <col min="9479" max="9479" width="13.140625" style="42" customWidth="1"/>
    <col min="9480" max="9480" width="16.7109375" style="42" customWidth="1"/>
    <col min="9481" max="9728" width="9.140625" style="42"/>
    <col min="9729" max="9729" width="41.140625" style="42" customWidth="1"/>
    <col min="9730" max="9733" width="16.7109375" style="42" customWidth="1"/>
    <col min="9734" max="9734" width="12.140625" style="42" customWidth="1"/>
    <col min="9735" max="9735" width="13.140625" style="42" customWidth="1"/>
    <col min="9736" max="9736" width="16.7109375" style="42" customWidth="1"/>
    <col min="9737" max="9984" width="9.140625" style="42"/>
    <col min="9985" max="9985" width="41.140625" style="42" customWidth="1"/>
    <col min="9986" max="9989" width="16.7109375" style="42" customWidth="1"/>
    <col min="9990" max="9990" width="12.140625" style="42" customWidth="1"/>
    <col min="9991" max="9991" width="13.140625" style="42" customWidth="1"/>
    <col min="9992" max="9992" width="16.7109375" style="42" customWidth="1"/>
    <col min="9993" max="10240" width="9.140625" style="42"/>
    <col min="10241" max="10241" width="41.140625" style="42" customWidth="1"/>
    <col min="10242" max="10245" width="16.7109375" style="42" customWidth="1"/>
    <col min="10246" max="10246" width="12.140625" style="42" customWidth="1"/>
    <col min="10247" max="10247" width="13.140625" style="42" customWidth="1"/>
    <col min="10248" max="10248" width="16.7109375" style="42" customWidth="1"/>
    <col min="10249" max="10496" width="9.140625" style="42"/>
    <col min="10497" max="10497" width="41.140625" style="42" customWidth="1"/>
    <col min="10498" max="10501" width="16.7109375" style="42" customWidth="1"/>
    <col min="10502" max="10502" width="12.140625" style="42" customWidth="1"/>
    <col min="10503" max="10503" width="13.140625" style="42" customWidth="1"/>
    <col min="10504" max="10504" width="16.7109375" style="42" customWidth="1"/>
    <col min="10505" max="10752" width="9.140625" style="42"/>
    <col min="10753" max="10753" width="41.140625" style="42" customWidth="1"/>
    <col min="10754" max="10757" width="16.7109375" style="42" customWidth="1"/>
    <col min="10758" max="10758" width="12.140625" style="42" customWidth="1"/>
    <col min="10759" max="10759" width="13.140625" style="42" customWidth="1"/>
    <col min="10760" max="10760" width="16.7109375" style="42" customWidth="1"/>
    <col min="10761" max="11008" width="9.140625" style="42"/>
    <col min="11009" max="11009" width="41.140625" style="42" customWidth="1"/>
    <col min="11010" max="11013" width="16.7109375" style="42" customWidth="1"/>
    <col min="11014" max="11014" width="12.140625" style="42" customWidth="1"/>
    <col min="11015" max="11015" width="13.140625" style="42" customWidth="1"/>
    <col min="11016" max="11016" width="16.7109375" style="42" customWidth="1"/>
    <col min="11017" max="11264" width="9.140625" style="42"/>
    <col min="11265" max="11265" width="41.140625" style="42" customWidth="1"/>
    <col min="11266" max="11269" width="16.7109375" style="42" customWidth="1"/>
    <col min="11270" max="11270" width="12.140625" style="42" customWidth="1"/>
    <col min="11271" max="11271" width="13.140625" style="42" customWidth="1"/>
    <col min="11272" max="11272" width="16.7109375" style="42" customWidth="1"/>
    <col min="11273" max="11520" width="9.140625" style="42"/>
    <col min="11521" max="11521" width="41.140625" style="42" customWidth="1"/>
    <col min="11522" max="11525" width="16.7109375" style="42" customWidth="1"/>
    <col min="11526" max="11526" width="12.140625" style="42" customWidth="1"/>
    <col min="11527" max="11527" width="13.140625" style="42" customWidth="1"/>
    <col min="11528" max="11528" width="16.7109375" style="42" customWidth="1"/>
    <col min="11529" max="11776" width="9.140625" style="42"/>
    <col min="11777" max="11777" width="41.140625" style="42" customWidth="1"/>
    <col min="11778" max="11781" width="16.7109375" style="42" customWidth="1"/>
    <col min="11782" max="11782" width="12.140625" style="42" customWidth="1"/>
    <col min="11783" max="11783" width="13.140625" style="42" customWidth="1"/>
    <col min="11784" max="11784" width="16.7109375" style="42" customWidth="1"/>
    <col min="11785" max="12032" width="9.140625" style="42"/>
    <col min="12033" max="12033" width="41.140625" style="42" customWidth="1"/>
    <col min="12034" max="12037" width="16.7109375" style="42" customWidth="1"/>
    <col min="12038" max="12038" width="12.140625" style="42" customWidth="1"/>
    <col min="12039" max="12039" width="13.140625" style="42" customWidth="1"/>
    <col min="12040" max="12040" width="16.7109375" style="42" customWidth="1"/>
    <col min="12041" max="12288" width="9.140625" style="42"/>
    <col min="12289" max="12289" width="41.140625" style="42" customWidth="1"/>
    <col min="12290" max="12293" width="16.7109375" style="42" customWidth="1"/>
    <col min="12294" max="12294" width="12.140625" style="42" customWidth="1"/>
    <col min="12295" max="12295" width="13.140625" style="42" customWidth="1"/>
    <col min="12296" max="12296" width="16.7109375" style="42" customWidth="1"/>
    <col min="12297" max="12544" width="9.140625" style="42"/>
    <col min="12545" max="12545" width="41.140625" style="42" customWidth="1"/>
    <col min="12546" max="12549" width="16.7109375" style="42" customWidth="1"/>
    <col min="12550" max="12550" width="12.140625" style="42" customWidth="1"/>
    <col min="12551" max="12551" width="13.140625" style="42" customWidth="1"/>
    <col min="12552" max="12552" width="16.7109375" style="42" customWidth="1"/>
    <col min="12553" max="12800" width="9.140625" style="42"/>
    <col min="12801" max="12801" width="41.140625" style="42" customWidth="1"/>
    <col min="12802" max="12805" width="16.7109375" style="42" customWidth="1"/>
    <col min="12806" max="12806" width="12.140625" style="42" customWidth="1"/>
    <col min="12807" max="12807" width="13.140625" style="42" customWidth="1"/>
    <col min="12808" max="12808" width="16.7109375" style="42" customWidth="1"/>
    <col min="12809" max="13056" width="9.140625" style="42"/>
    <col min="13057" max="13057" width="41.140625" style="42" customWidth="1"/>
    <col min="13058" max="13061" width="16.7109375" style="42" customWidth="1"/>
    <col min="13062" max="13062" width="12.140625" style="42" customWidth="1"/>
    <col min="13063" max="13063" width="13.140625" style="42" customWidth="1"/>
    <col min="13064" max="13064" width="16.7109375" style="42" customWidth="1"/>
    <col min="13065" max="13312" width="9.140625" style="42"/>
    <col min="13313" max="13313" width="41.140625" style="42" customWidth="1"/>
    <col min="13314" max="13317" width="16.7109375" style="42" customWidth="1"/>
    <col min="13318" max="13318" width="12.140625" style="42" customWidth="1"/>
    <col min="13319" max="13319" width="13.140625" style="42" customWidth="1"/>
    <col min="13320" max="13320" width="16.7109375" style="42" customWidth="1"/>
    <col min="13321" max="13568" width="9.140625" style="42"/>
    <col min="13569" max="13569" width="41.140625" style="42" customWidth="1"/>
    <col min="13570" max="13573" width="16.7109375" style="42" customWidth="1"/>
    <col min="13574" max="13574" width="12.140625" style="42" customWidth="1"/>
    <col min="13575" max="13575" width="13.140625" style="42" customWidth="1"/>
    <col min="13576" max="13576" width="16.7109375" style="42" customWidth="1"/>
    <col min="13577" max="13824" width="9.140625" style="42"/>
    <col min="13825" max="13825" width="41.140625" style="42" customWidth="1"/>
    <col min="13826" max="13829" width="16.7109375" style="42" customWidth="1"/>
    <col min="13830" max="13830" width="12.140625" style="42" customWidth="1"/>
    <col min="13831" max="13831" width="13.140625" style="42" customWidth="1"/>
    <col min="13832" max="13832" width="16.7109375" style="42" customWidth="1"/>
    <col min="13833" max="14080" width="9.140625" style="42"/>
    <col min="14081" max="14081" width="41.140625" style="42" customWidth="1"/>
    <col min="14082" max="14085" width="16.7109375" style="42" customWidth="1"/>
    <col min="14086" max="14086" width="12.140625" style="42" customWidth="1"/>
    <col min="14087" max="14087" width="13.140625" style="42" customWidth="1"/>
    <col min="14088" max="14088" width="16.7109375" style="42" customWidth="1"/>
    <col min="14089" max="14336" width="9.140625" style="42"/>
    <col min="14337" max="14337" width="41.140625" style="42" customWidth="1"/>
    <col min="14338" max="14341" width="16.7109375" style="42" customWidth="1"/>
    <col min="14342" max="14342" width="12.140625" style="42" customWidth="1"/>
    <col min="14343" max="14343" width="13.140625" style="42" customWidth="1"/>
    <col min="14344" max="14344" width="16.7109375" style="42" customWidth="1"/>
    <col min="14345" max="14592" width="9.140625" style="42"/>
    <col min="14593" max="14593" width="41.140625" style="42" customWidth="1"/>
    <col min="14594" max="14597" width="16.7109375" style="42" customWidth="1"/>
    <col min="14598" max="14598" width="12.140625" style="42" customWidth="1"/>
    <col min="14599" max="14599" width="13.140625" style="42" customWidth="1"/>
    <col min="14600" max="14600" width="16.7109375" style="42" customWidth="1"/>
    <col min="14601" max="14848" width="9.140625" style="42"/>
    <col min="14849" max="14849" width="41.140625" style="42" customWidth="1"/>
    <col min="14850" max="14853" width="16.7109375" style="42" customWidth="1"/>
    <col min="14854" max="14854" width="12.140625" style="42" customWidth="1"/>
    <col min="14855" max="14855" width="13.140625" style="42" customWidth="1"/>
    <col min="14856" max="14856" width="16.7109375" style="42" customWidth="1"/>
    <col min="14857" max="15104" width="9.140625" style="42"/>
    <col min="15105" max="15105" width="41.140625" style="42" customWidth="1"/>
    <col min="15106" max="15109" width="16.7109375" style="42" customWidth="1"/>
    <col min="15110" max="15110" width="12.140625" style="42" customWidth="1"/>
    <col min="15111" max="15111" width="13.140625" style="42" customWidth="1"/>
    <col min="15112" max="15112" width="16.7109375" style="42" customWidth="1"/>
    <col min="15113" max="15360" width="9.140625" style="42"/>
    <col min="15361" max="15361" width="41.140625" style="42" customWidth="1"/>
    <col min="15362" max="15365" width="16.7109375" style="42" customWidth="1"/>
    <col min="15366" max="15366" width="12.140625" style="42" customWidth="1"/>
    <col min="15367" max="15367" width="13.140625" style="42" customWidth="1"/>
    <col min="15368" max="15368" width="16.7109375" style="42" customWidth="1"/>
    <col min="15369" max="15616" width="9.140625" style="42"/>
    <col min="15617" max="15617" width="41.140625" style="42" customWidth="1"/>
    <col min="15618" max="15621" width="16.7109375" style="42" customWidth="1"/>
    <col min="15622" max="15622" width="12.140625" style="42" customWidth="1"/>
    <col min="15623" max="15623" width="13.140625" style="42" customWidth="1"/>
    <col min="15624" max="15624" width="16.7109375" style="42" customWidth="1"/>
    <col min="15625" max="15872" width="9.140625" style="42"/>
    <col min="15873" max="15873" width="41.140625" style="42" customWidth="1"/>
    <col min="15874" max="15877" width="16.7109375" style="42" customWidth="1"/>
    <col min="15878" max="15878" width="12.140625" style="42" customWidth="1"/>
    <col min="15879" max="15879" width="13.140625" style="42" customWidth="1"/>
    <col min="15880" max="15880" width="16.7109375" style="42" customWidth="1"/>
    <col min="15881" max="16128" width="9.140625" style="42"/>
    <col min="16129" max="16129" width="41.140625" style="42" customWidth="1"/>
    <col min="16130" max="16133" width="16.7109375" style="42" customWidth="1"/>
    <col min="16134" max="16134" width="12.140625" style="42" customWidth="1"/>
    <col min="16135" max="16135" width="13.140625" style="42" customWidth="1"/>
    <col min="16136" max="16136" width="16.7109375" style="42" customWidth="1"/>
    <col min="16137" max="16384" width="9.140625" style="42"/>
  </cols>
  <sheetData>
    <row r="1" spans="1:8" s="38" customFormat="1" ht="63" x14ac:dyDescent="0.25">
      <c r="A1" s="68" t="s">
        <v>8</v>
      </c>
      <c r="B1" s="69" t="s">
        <v>0</v>
      </c>
      <c r="C1" s="69" t="s">
        <v>1</v>
      </c>
      <c r="D1" s="69" t="s">
        <v>2</v>
      </c>
      <c r="E1" s="69" t="s">
        <v>97</v>
      </c>
      <c r="F1" s="69" t="s">
        <v>5</v>
      </c>
      <c r="G1" s="70" t="s">
        <v>6</v>
      </c>
      <c r="H1" s="69" t="s">
        <v>7</v>
      </c>
    </row>
    <row r="2" spans="1:8" ht="17.25" customHeight="1" x14ac:dyDescent="0.25">
      <c r="A2" s="39" t="s">
        <v>99</v>
      </c>
      <c r="B2" s="44">
        <v>595842</v>
      </c>
      <c r="C2" s="44">
        <v>14598</v>
      </c>
      <c r="D2" s="45">
        <f>B2/97461333</f>
        <v>6.1136245694484804E-3</v>
      </c>
      <c r="E2" s="45">
        <f>C2/3410366</f>
        <v>4.2804789867128632E-3</v>
      </c>
      <c r="F2" s="46">
        <f>E2/D2</f>
        <v>0.70015404742117027</v>
      </c>
      <c r="G2" s="47">
        <f>IF(F2&gt;1,((F2-1)/F2)*C2,0)</f>
        <v>0</v>
      </c>
      <c r="H2" s="48">
        <f>C2/B2</f>
        <v>2.4499783499652591E-2</v>
      </c>
    </row>
    <row r="3" spans="1:8" ht="17.25" customHeight="1" x14ac:dyDescent="0.25">
      <c r="A3" s="39" t="s">
        <v>146</v>
      </c>
      <c r="B3" s="44">
        <v>20488</v>
      </c>
      <c r="C3" s="44">
        <v>5</v>
      </c>
      <c r="D3" s="45">
        <f t="shared" ref="D3:D66" si="0">B3/97461333</f>
        <v>2.1021670204326057E-4</v>
      </c>
      <c r="E3" s="45">
        <f t="shared" ref="E3:E66" si="1">C3/3410366</f>
        <v>1.4661182993262307E-6</v>
      </c>
      <c r="F3" s="46">
        <f t="shared" ref="F3:F66" si="2">E3/D3</f>
        <v>6.9743188104269549E-3</v>
      </c>
      <c r="G3" s="47">
        <f t="shared" ref="G3:G66" si="3">IF(F3&gt;1,((F3-1)/F3)*C3,0)</f>
        <v>0</v>
      </c>
      <c r="H3" s="48">
        <f t="shared" ref="H3:H66" si="4">C3/B3</f>
        <v>2.4404529480671612E-4</v>
      </c>
    </row>
    <row r="4" spans="1:8" ht="17.25" customHeight="1" x14ac:dyDescent="0.25">
      <c r="A4" s="39" t="s">
        <v>147</v>
      </c>
      <c r="B4" s="44">
        <v>11871</v>
      </c>
      <c r="C4" s="44">
        <v>271</v>
      </c>
      <c r="D4" s="45">
        <f t="shared" si="0"/>
        <v>1.2180215101305869E-4</v>
      </c>
      <c r="E4" s="45">
        <f t="shared" si="1"/>
        <v>7.9463611823481697E-5</v>
      </c>
      <c r="F4" s="46">
        <f t="shared" si="2"/>
        <v>0.65239908460206275</v>
      </c>
      <c r="G4" s="47">
        <f t="shared" si="3"/>
        <v>0</v>
      </c>
      <c r="H4" s="48">
        <f t="shared" si="4"/>
        <v>2.2828742313200236E-2</v>
      </c>
    </row>
    <row r="5" spans="1:8" ht="17.25" customHeight="1" x14ac:dyDescent="0.25">
      <c r="A5" s="39" t="s">
        <v>148</v>
      </c>
      <c r="B5" s="44">
        <v>48105</v>
      </c>
      <c r="C5" s="44">
        <v>60</v>
      </c>
      <c r="D5" s="45">
        <f t="shared" si="0"/>
        <v>4.9358036176254643E-4</v>
      </c>
      <c r="E5" s="45">
        <f t="shared" si="1"/>
        <v>1.7593419591914767E-5</v>
      </c>
      <c r="F5" s="46">
        <f t="shared" si="2"/>
        <v>3.5644488628132812E-2</v>
      </c>
      <c r="G5" s="47">
        <f t="shared" si="3"/>
        <v>0</v>
      </c>
      <c r="H5" s="48">
        <f t="shared" si="4"/>
        <v>1.2472715933894605E-3</v>
      </c>
    </row>
    <row r="6" spans="1:8" ht="17.25" customHeight="1" x14ac:dyDescent="0.25">
      <c r="A6" s="39" t="s">
        <v>149</v>
      </c>
      <c r="B6" s="44">
        <v>104204</v>
      </c>
      <c r="C6" s="44">
        <v>10</v>
      </c>
      <c r="D6" s="45">
        <f t="shared" si="0"/>
        <v>1.0691829958861736E-3</v>
      </c>
      <c r="E6" s="45">
        <f t="shared" si="1"/>
        <v>2.9322365986524615E-6</v>
      </c>
      <c r="F6" s="46">
        <f t="shared" si="2"/>
        <v>2.7425020879817946E-3</v>
      </c>
      <c r="G6" s="47">
        <f t="shared" si="3"/>
        <v>0</v>
      </c>
      <c r="H6" s="48">
        <f t="shared" si="4"/>
        <v>9.5965605926835826E-5</v>
      </c>
    </row>
    <row r="7" spans="1:8" ht="17.25" customHeight="1" x14ac:dyDescent="0.25">
      <c r="A7" s="39" t="s">
        <v>150</v>
      </c>
      <c r="B7" s="44">
        <v>295990</v>
      </c>
      <c r="C7" s="44">
        <v>5279</v>
      </c>
      <c r="D7" s="45">
        <f t="shared" si="0"/>
        <v>3.0369992989937866E-3</v>
      </c>
      <c r="E7" s="45">
        <f t="shared" si="1"/>
        <v>1.5479277004286343E-3</v>
      </c>
      <c r="F7" s="46">
        <f t="shared" si="2"/>
        <v>0.50968984449271726</v>
      </c>
      <c r="G7" s="47">
        <f t="shared" si="3"/>
        <v>0</v>
      </c>
      <c r="H7" s="48">
        <f t="shared" si="4"/>
        <v>1.783506199533768E-2</v>
      </c>
    </row>
    <row r="8" spans="1:8" ht="17.25" customHeight="1" x14ac:dyDescent="0.25">
      <c r="A8" s="39" t="s">
        <v>151</v>
      </c>
      <c r="B8" s="44">
        <v>99182</v>
      </c>
      <c r="C8" s="44">
        <v>765</v>
      </c>
      <c r="D8" s="45">
        <f t="shared" si="0"/>
        <v>1.0176548683158274E-3</v>
      </c>
      <c r="E8" s="45">
        <f t="shared" si="1"/>
        <v>2.2431609979691329E-4</v>
      </c>
      <c r="F8" s="46">
        <f t="shared" si="2"/>
        <v>0.22042453368119413</v>
      </c>
      <c r="G8" s="47">
        <f t="shared" si="3"/>
        <v>0</v>
      </c>
      <c r="H8" s="48">
        <f t="shared" si="4"/>
        <v>7.7130931015708497E-3</v>
      </c>
    </row>
    <row r="9" spans="1:8" ht="17.25" customHeight="1" x14ac:dyDescent="0.25">
      <c r="A9" s="39" t="s">
        <v>101</v>
      </c>
      <c r="B9" s="44">
        <v>1222061</v>
      </c>
      <c r="C9" s="44">
        <v>28983</v>
      </c>
      <c r="D9" s="45">
        <f t="shared" si="0"/>
        <v>1.2538931721773188E-2</v>
      </c>
      <c r="E9" s="45">
        <f t="shared" si="1"/>
        <v>8.4985013338744284E-3</v>
      </c>
      <c r="F9" s="46">
        <f t="shared" si="2"/>
        <v>0.67776916905267404</v>
      </c>
      <c r="G9" s="47">
        <f t="shared" si="3"/>
        <v>0</v>
      </c>
      <c r="H9" s="48">
        <f t="shared" si="4"/>
        <v>2.3716492057270465E-2</v>
      </c>
    </row>
    <row r="10" spans="1:8" ht="17.25" customHeight="1" x14ac:dyDescent="0.25">
      <c r="A10" s="39" t="s">
        <v>102</v>
      </c>
      <c r="B10" s="44">
        <v>707811</v>
      </c>
      <c r="C10" s="44">
        <v>8875</v>
      </c>
      <c r="D10" s="45">
        <f t="shared" si="0"/>
        <v>7.2624801879120618E-3</v>
      </c>
      <c r="E10" s="45">
        <f t="shared" si="1"/>
        <v>2.6023599813040595E-3</v>
      </c>
      <c r="F10" s="46">
        <f t="shared" si="2"/>
        <v>0.35832937425915778</v>
      </c>
      <c r="G10" s="47">
        <f t="shared" si="3"/>
        <v>0</v>
      </c>
      <c r="H10" s="48">
        <f t="shared" si="4"/>
        <v>1.2538657918568657E-2</v>
      </c>
    </row>
    <row r="11" spans="1:8" ht="17.25" customHeight="1" x14ac:dyDescent="0.25">
      <c r="A11" s="39" t="s">
        <v>103</v>
      </c>
      <c r="B11" s="44">
        <v>3091307</v>
      </c>
      <c r="C11" s="44">
        <v>75581</v>
      </c>
      <c r="D11" s="45">
        <f t="shared" si="0"/>
        <v>3.1718291807069782E-2</v>
      </c>
      <c r="E11" s="45">
        <f t="shared" si="1"/>
        <v>2.2162137436275167E-2</v>
      </c>
      <c r="F11" s="46">
        <f t="shared" si="2"/>
        <v>0.69871787456521806</v>
      </c>
      <c r="G11" s="47">
        <f t="shared" si="3"/>
        <v>0</v>
      </c>
      <c r="H11" s="48">
        <f t="shared" si="4"/>
        <v>2.4449528953287395E-2</v>
      </c>
    </row>
    <row r="12" spans="1:8" ht="17.25" customHeight="1" x14ac:dyDescent="0.25">
      <c r="A12" s="49" t="s">
        <v>181</v>
      </c>
      <c r="B12" s="50">
        <v>1525070</v>
      </c>
      <c r="C12" s="50">
        <v>41574</v>
      </c>
      <c r="D12" s="51">
        <f t="shared" si="0"/>
        <v>1.5647949325708482E-2</v>
      </c>
      <c r="E12" s="51">
        <f t="shared" si="1"/>
        <v>1.2190480435237743E-2</v>
      </c>
      <c r="F12" s="52">
        <f t="shared" si="2"/>
        <v>0.77904651794913726</v>
      </c>
      <c r="G12" s="53">
        <f t="shared" si="3"/>
        <v>0</v>
      </c>
      <c r="H12" s="54">
        <f t="shared" si="4"/>
        <v>2.7260388047761742E-2</v>
      </c>
    </row>
    <row r="13" spans="1:8" ht="17.25" customHeight="1" x14ac:dyDescent="0.25">
      <c r="A13" s="49" t="s">
        <v>192</v>
      </c>
      <c r="B13" s="50">
        <v>30411</v>
      </c>
      <c r="C13" s="50">
        <v>0</v>
      </c>
      <c r="D13" s="51">
        <f t="shared" si="0"/>
        <v>3.1203143917598583E-4</v>
      </c>
      <c r="E13" s="51">
        <f t="shared" si="1"/>
        <v>0</v>
      </c>
      <c r="F13" s="52">
        <f t="shared" si="2"/>
        <v>0</v>
      </c>
      <c r="G13" s="53">
        <f t="shared" si="3"/>
        <v>0</v>
      </c>
      <c r="H13" s="54">
        <f t="shared" si="4"/>
        <v>0</v>
      </c>
    </row>
    <row r="14" spans="1:8" ht="17.25" customHeight="1" x14ac:dyDescent="0.25">
      <c r="A14" s="49" t="s">
        <v>182</v>
      </c>
      <c r="B14" s="50">
        <v>624005</v>
      </c>
      <c r="C14" s="50">
        <v>12191</v>
      </c>
      <c r="D14" s="51">
        <f t="shared" si="0"/>
        <v>6.4025904509227268E-3</v>
      </c>
      <c r="E14" s="51">
        <f t="shared" si="1"/>
        <v>3.5746896374172156E-3</v>
      </c>
      <c r="F14" s="52">
        <f t="shared" si="2"/>
        <v>0.55831927167886231</v>
      </c>
      <c r="G14" s="53">
        <f t="shared" si="3"/>
        <v>0</v>
      </c>
      <c r="H14" s="54">
        <f t="shared" si="4"/>
        <v>1.9536702430268987E-2</v>
      </c>
    </row>
    <row r="15" spans="1:8" ht="17.25" customHeight="1" x14ac:dyDescent="0.25">
      <c r="A15" s="49" t="s">
        <v>183</v>
      </c>
      <c r="B15" s="50">
        <v>910919</v>
      </c>
      <c r="C15" s="50">
        <v>102812</v>
      </c>
      <c r="D15" s="51">
        <f t="shared" si="0"/>
        <v>9.3464656388395594E-3</v>
      </c>
      <c r="E15" s="51">
        <f t="shared" si="1"/>
        <v>3.0146910918065685E-2</v>
      </c>
      <c r="F15" s="52">
        <f t="shared" si="2"/>
        <v>3.2254878028748277</v>
      </c>
      <c r="G15" s="53">
        <f t="shared" si="3"/>
        <v>70937.131365133289</v>
      </c>
      <c r="H15" s="54">
        <f t="shared" si="4"/>
        <v>0.11286623728344672</v>
      </c>
    </row>
    <row r="16" spans="1:8" ht="17.25" customHeight="1" x14ac:dyDescent="0.25">
      <c r="A16" s="49" t="s">
        <v>184</v>
      </c>
      <c r="B16" s="50">
        <v>730144</v>
      </c>
      <c r="C16" s="50">
        <v>9506</v>
      </c>
      <c r="D16" s="51">
        <f t="shared" si="0"/>
        <v>7.4916274744569727E-3</v>
      </c>
      <c r="E16" s="51">
        <f t="shared" si="1"/>
        <v>2.7873841106790297E-3</v>
      </c>
      <c r="F16" s="52">
        <f t="shared" si="2"/>
        <v>0.37206656633458302</v>
      </c>
      <c r="G16" s="53">
        <f t="shared" si="3"/>
        <v>0</v>
      </c>
      <c r="H16" s="54">
        <f t="shared" si="4"/>
        <v>1.3019349607748608E-2</v>
      </c>
    </row>
    <row r="17" spans="1:8" ht="17.25" customHeight="1" x14ac:dyDescent="0.25">
      <c r="A17" s="49" t="s">
        <v>193</v>
      </c>
      <c r="B17" s="50">
        <v>505956</v>
      </c>
      <c r="C17" s="50">
        <v>25232</v>
      </c>
      <c r="D17" s="51">
        <f t="shared" si="0"/>
        <v>5.1913511176786388E-3</v>
      </c>
      <c r="E17" s="51">
        <f t="shared" si="1"/>
        <v>7.3986193857198904E-3</v>
      </c>
      <c r="F17" s="52">
        <f t="shared" si="2"/>
        <v>1.4251818491961785</v>
      </c>
      <c r="G17" s="53">
        <f t="shared" si="3"/>
        <v>7527.5926542067709</v>
      </c>
      <c r="H17" s="54">
        <f t="shared" si="4"/>
        <v>4.9869949165540085E-2</v>
      </c>
    </row>
    <row r="18" spans="1:8" ht="17.25" customHeight="1" x14ac:dyDescent="0.25">
      <c r="A18" s="49" t="s">
        <v>185</v>
      </c>
      <c r="B18" s="50">
        <v>634737</v>
      </c>
      <c r="C18" s="50">
        <v>14751</v>
      </c>
      <c r="D18" s="51">
        <f t="shared" si="0"/>
        <v>6.5127059158938449E-3</v>
      </c>
      <c r="E18" s="51">
        <f t="shared" si="1"/>
        <v>4.3253422066722455E-3</v>
      </c>
      <c r="F18" s="52">
        <f t="shared" si="2"/>
        <v>0.66413903261262308</v>
      </c>
      <c r="G18" s="53">
        <f t="shared" si="3"/>
        <v>0</v>
      </c>
      <c r="H18" s="54">
        <f t="shared" si="4"/>
        <v>2.3239546457824264E-2</v>
      </c>
    </row>
    <row r="19" spans="1:8" ht="17.25" customHeight="1" x14ac:dyDescent="0.25">
      <c r="A19" s="49" t="s">
        <v>194</v>
      </c>
      <c r="B19" s="50">
        <v>1505794</v>
      </c>
      <c r="C19" s="50">
        <v>50116</v>
      </c>
      <c r="D19" s="51">
        <f t="shared" si="0"/>
        <v>1.5450168324703705E-2</v>
      </c>
      <c r="E19" s="51">
        <f t="shared" si="1"/>
        <v>1.4695196937806675E-2</v>
      </c>
      <c r="F19" s="52">
        <f t="shared" si="2"/>
        <v>0.95113507043868994</v>
      </c>
      <c r="G19" s="53">
        <f t="shared" si="3"/>
        <v>0</v>
      </c>
      <c r="H19" s="54">
        <f t="shared" si="4"/>
        <v>3.3282108973737443E-2</v>
      </c>
    </row>
    <row r="20" spans="1:8" ht="17.25" customHeight="1" x14ac:dyDescent="0.25">
      <c r="A20" s="49" t="s">
        <v>186</v>
      </c>
      <c r="B20" s="50">
        <v>826839</v>
      </c>
      <c r="C20" s="50">
        <v>22283</v>
      </c>
      <c r="D20" s="51">
        <f t="shared" si="0"/>
        <v>8.4837645304933398E-3</v>
      </c>
      <c r="E20" s="51">
        <f t="shared" si="1"/>
        <v>6.5339028127772798E-3</v>
      </c>
      <c r="F20" s="52">
        <f t="shared" si="2"/>
        <v>0.77016550722174826</v>
      </c>
      <c r="G20" s="53">
        <f t="shared" si="3"/>
        <v>0</v>
      </c>
      <c r="H20" s="54">
        <f t="shared" si="4"/>
        <v>2.6949623808262553E-2</v>
      </c>
    </row>
    <row r="21" spans="1:8" ht="17.25" customHeight="1" x14ac:dyDescent="0.25">
      <c r="A21" s="49" t="s">
        <v>187</v>
      </c>
      <c r="B21" s="50">
        <v>111369</v>
      </c>
      <c r="C21" s="50">
        <v>7132</v>
      </c>
      <c r="D21" s="51">
        <f t="shared" si="0"/>
        <v>1.1426993308207678E-3</v>
      </c>
      <c r="E21" s="51">
        <f t="shared" si="1"/>
        <v>2.0912711421589352E-3</v>
      </c>
      <c r="F21" s="52">
        <f t="shared" si="2"/>
        <v>1.8301149617868735</v>
      </c>
      <c r="G21" s="53">
        <f t="shared" si="3"/>
        <v>3234.9770539461015</v>
      </c>
      <c r="H21" s="54">
        <f t="shared" si="4"/>
        <v>6.4039364634682905E-2</v>
      </c>
    </row>
    <row r="22" spans="1:8" ht="17.25" customHeight="1" x14ac:dyDescent="0.25">
      <c r="A22" s="49" t="s">
        <v>188</v>
      </c>
      <c r="B22" s="50">
        <v>1001010</v>
      </c>
      <c r="C22" s="50">
        <v>29655</v>
      </c>
      <c r="D22" s="51">
        <f t="shared" si="0"/>
        <v>1.0270842488887362E-2</v>
      </c>
      <c r="E22" s="51">
        <f t="shared" si="1"/>
        <v>8.6955476333038743E-3</v>
      </c>
      <c r="F22" s="52">
        <f t="shared" si="2"/>
        <v>0.84662457268837554</v>
      </c>
      <c r="G22" s="53">
        <f t="shared" si="3"/>
        <v>0</v>
      </c>
      <c r="H22" s="54">
        <f t="shared" si="4"/>
        <v>2.9625078670542752E-2</v>
      </c>
    </row>
    <row r="23" spans="1:8" ht="17.25" customHeight="1" x14ac:dyDescent="0.25">
      <c r="A23" s="49" t="s">
        <v>195</v>
      </c>
      <c r="B23" s="50">
        <v>95151</v>
      </c>
      <c r="C23" s="50">
        <v>4008</v>
      </c>
      <c r="D23" s="51">
        <f t="shared" si="0"/>
        <v>9.7629487583552753E-4</v>
      </c>
      <c r="E23" s="51">
        <f t="shared" si="1"/>
        <v>1.1752404287399066E-3</v>
      </c>
      <c r="F23" s="52">
        <f t="shared" si="2"/>
        <v>1.2037760904297674</v>
      </c>
      <c r="G23" s="53">
        <f t="shared" si="3"/>
        <v>678.47714947629538</v>
      </c>
      <c r="H23" s="54">
        <f t="shared" si="4"/>
        <v>4.2122521045496103E-2</v>
      </c>
    </row>
    <row r="24" spans="1:8" ht="17.25" customHeight="1" x14ac:dyDescent="0.25">
      <c r="A24" s="49" t="s">
        <v>196</v>
      </c>
      <c r="B24" s="50">
        <v>491795</v>
      </c>
      <c r="C24" s="50">
        <v>11148</v>
      </c>
      <c r="D24" s="51">
        <f t="shared" si="0"/>
        <v>5.0460524688288435E-3</v>
      </c>
      <c r="E24" s="51">
        <f t="shared" si="1"/>
        <v>3.2688573601777639E-3</v>
      </c>
      <c r="F24" s="52">
        <f t="shared" si="2"/>
        <v>0.64780486932519843</v>
      </c>
      <c r="G24" s="53">
        <f t="shared" si="3"/>
        <v>0</v>
      </c>
      <c r="H24" s="54">
        <f t="shared" si="4"/>
        <v>2.2667981577689893E-2</v>
      </c>
    </row>
    <row r="25" spans="1:8" ht="17.25" customHeight="1" x14ac:dyDescent="0.25">
      <c r="A25" s="49" t="s">
        <v>190</v>
      </c>
      <c r="B25" s="50">
        <v>684703</v>
      </c>
      <c r="C25" s="50">
        <v>13635</v>
      </c>
      <c r="D25" s="51">
        <f t="shared" si="0"/>
        <v>7.0253810298285171E-3</v>
      </c>
      <c r="E25" s="51">
        <f t="shared" si="1"/>
        <v>3.998104602262631E-3</v>
      </c>
      <c r="F25" s="52">
        <f t="shared" si="2"/>
        <v>0.56909434310927631</v>
      </c>
      <c r="G25" s="53">
        <f t="shared" si="3"/>
        <v>0</v>
      </c>
      <c r="H25" s="54">
        <f t="shared" si="4"/>
        <v>1.9913743623147556E-2</v>
      </c>
    </row>
    <row r="26" spans="1:8" ht="17.25" customHeight="1" x14ac:dyDescent="0.25">
      <c r="A26" s="49" t="s">
        <v>191</v>
      </c>
      <c r="B26" s="50">
        <v>1450089</v>
      </c>
      <c r="C26" s="50">
        <v>54507</v>
      </c>
      <c r="D26" s="51">
        <f t="shared" si="0"/>
        <v>1.4878608319465527E-2</v>
      </c>
      <c r="E26" s="51">
        <f t="shared" si="1"/>
        <v>1.598274202827497E-2</v>
      </c>
      <c r="F26" s="52">
        <f t="shared" si="2"/>
        <v>1.0742094747776185</v>
      </c>
      <c r="G26" s="53">
        <f t="shared" si="3"/>
        <v>3765.5000599776226</v>
      </c>
      <c r="H26" s="54">
        <f t="shared" si="4"/>
        <v>3.7588727312599435E-2</v>
      </c>
    </row>
    <row r="27" spans="1:8" ht="17.25" customHeight="1" x14ac:dyDescent="0.25">
      <c r="A27" s="49" t="s">
        <v>197</v>
      </c>
      <c r="B27" s="50">
        <v>1883431</v>
      </c>
      <c r="C27" s="50">
        <v>40235</v>
      </c>
      <c r="D27" s="51">
        <f t="shared" si="0"/>
        <v>1.9324904985652105E-2</v>
      </c>
      <c r="E27" s="51">
        <f t="shared" si="1"/>
        <v>1.1797853954678179E-2</v>
      </c>
      <c r="F27" s="52">
        <f t="shared" si="2"/>
        <v>0.61049997210529983</v>
      </c>
      <c r="G27" s="53">
        <f t="shared" si="3"/>
        <v>0</v>
      </c>
      <c r="H27" s="54">
        <f t="shared" si="4"/>
        <v>2.1362608983286353E-2</v>
      </c>
    </row>
    <row r="28" spans="1:8" ht="17.25" customHeight="1" x14ac:dyDescent="0.25">
      <c r="A28" s="49" t="s">
        <v>198</v>
      </c>
      <c r="B28" s="50">
        <v>1503923</v>
      </c>
      <c r="C28" s="50">
        <v>45072</v>
      </c>
      <c r="D28" s="51">
        <f t="shared" si="0"/>
        <v>1.5430970967737533E-2</v>
      </c>
      <c r="E28" s="51">
        <f t="shared" si="1"/>
        <v>1.3216176797446374E-2</v>
      </c>
      <c r="F28" s="52">
        <f t="shared" si="2"/>
        <v>0.85647084846949917</v>
      </c>
      <c r="G28" s="53">
        <f t="shared" si="3"/>
        <v>0</v>
      </c>
      <c r="H28" s="54">
        <f t="shared" si="4"/>
        <v>2.9969619455251367E-2</v>
      </c>
    </row>
    <row r="29" spans="1:8" ht="17.25" customHeight="1" x14ac:dyDescent="0.25">
      <c r="A29" s="49" t="s">
        <v>199</v>
      </c>
      <c r="B29" s="50">
        <v>1543731</v>
      </c>
      <c r="C29" s="50">
        <v>84197</v>
      </c>
      <c r="D29" s="51">
        <f t="shared" si="0"/>
        <v>1.5839420131879379E-2</v>
      </c>
      <c r="E29" s="51">
        <f t="shared" si="1"/>
        <v>2.468855248967413E-2</v>
      </c>
      <c r="F29" s="52">
        <f t="shared" si="2"/>
        <v>1.5586777978055175</v>
      </c>
      <c r="G29" s="53">
        <f t="shared" si="3"/>
        <v>30178.780122523051</v>
      </c>
      <c r="H29" s="54">
        <f t="shared" si="4"/>
        <v>5.4541238078395782E-2</v>
      </c>
    </row>
    <row r="30" spans="1:8" ht="17.25" customHeight="1" x14ac:dyDescent="0.25">
      <c r="A30" s="49" t="s">
        <v>200</v>
      </c>
      <c r="B30" s="50">
        <v>832706</v>
      </c>
      <c r="C30" s="50">
        <v>38769</v>
      </c>
      <c r="D30" s="51">
        <f t="shared" si="0"/>
        <v>8.543962763160648E-3</v>
      </c>
      <c r="E30" s="51">
        <f t="shared" si="1"/>
        <v>1.1367988069315728E-2</v>
      </c>
      <c r="F30" s="52">
        <f t="shared" si="2"/>
        <v>1.3305287469570379</v>
      </c>
      <c r="G30" s="53">
        <f t="shared" si="3"/>
        <v>9630.9598872508759</v>
      </c>
      <c r="H30" s="54">
        <f t="shared" si="4"/>
        <v>4.6557848748537897E-2</v>
      </c>
    </row>
    <row r="31" spans="1:8" ht="17.25" customHeight="1" x14ac:dyDescent="0.25">
      <c r="A31" s="49" t="s">
        <v>201</v>
      </c>
      <c r="B31" s="50">
        <v>394287</v>
      </c>
      <c r="C31" s="50">
        <v>16834</v>
      </c>
      <c r="D31" s="51">
        <f t="shared" si="0"/>
        <v>4.0455736430364646E-3</v>
      </c>
      <c r="E31" s="51">
        <f t="shared" si="1"/>
        <v>4.9361270901715536E-3</v>
      </c>
      <c r="F31" s="52">
        <f t="shared" si="2"/>
        <v>1.2201303265528176</v>
      </c>
      <c r="G31" s="53">
        <f t="shared" si="3"/>
        <v>3037.1131972923044</v>
      </c>
      <c r="H31" s="54">
        <f t="shared" si="4"/>
        <v>4.269478831409608E-2</v>
      </c>
    </row>
    <row r="32" spans="1:8" ht="17.25" customHeight="1" x14ac:dyDescent="0.25">
      <c r="A32" s="39" t="s">
        <v>152</v>
      </c>
      <c r="B32" s="44">
        <v>403025</v>
      </c>
      <c r="C32" s="44">
        <v>12789</v>
      </c>
      <c r="D32" s="45">
        <f t="shared" si="0"/>
        <v>4.1352297120746334E-3</v>
      </c>
      <c r="E32" s="45">
        <f t="shared" si="1"/>
        <v>3.7500373860166326E-3</v>
      </c>
      <c r="F32" s="46">
        <f t="shared" si="2"/>
        <v>0.90685104507416814</v>
      </c>
      <c r="G32" s="47">
        <f t="shared" si="3"/>
        <v>0</v>
      </c>
      <c r="H32" s="48">
        <f t="shared" si="4"/>
        <v>3.173252279635258E-2</v>
      </c>
    </row>
    <row r="33" spans="1:8" ht="17.25" customHeight="1" x14ac:dyDescent="0.25">
      <c r="A33" s="39" t="s">
        <v>113</v>
      </c>
      <c r="B33" s="44">
        <v>1808949</v>
      </c>
      <c r="C33" s="44">
        <v>54461</v>
      </c>
      <c r="D33" s="45">
        <f t="shared" si="0"/>
        <v>1.8560683958632085E-2</v>
      </c>
      <c r="E33" s="45">
        <f t="shared" si="1"/>
        <v>1.5969253739921169E-2</v>
      </c>
      <c r="F33" s="46">
        <f t="shared" si="2"/>
        <v>0.86038067215159331</v>
      </c>
      <c r="G33" s="47">
        <f t="shared" si="3"/>
        <v>0</v>
      </c>
      <c r="H33" s="48">
        <f t="shared" si="4"/>
        <v>3.010643196684926E-2</v>
      </c>
    </row>
    <row r="34" spans="1:8" ht="17.25" customHeight="1" x14ac:dyDescent="0.25">
      <c r="A34" s="39" t="s">
        <v>153</v>
      </c>
      <c r="B34" s="44">
        <v>164920</v>
      </c>
      <c r="C34" s="44">
        <v>8295</v>
      </c>
      <c r="D34" s="45">
        <f t="shared" si="0"/>
        <v>1.6921582634212484E-3</v>
      </c>
      <c r="E34" s="45">
        <f t="shared" si="1"/>
        <v>2.4322902585822165E-3</v>
      </c>
      <c r="F34" s="46">
        <f t="shared" si="2"/>
        <v>1.4373893454058786</v>
      </c>
      <c r="G34" s="47">
        <f t="shared" si="3"/>
        <v>2524.1209918091304</v>
      </c>
      <c r="H34" s="48">
        <f t="shared" si="4"/>
        <v>5.0297113752122244E-2</v>
      </c>
    </row>
    <row r="35" spans="1:8" ht="17.25" customHeight="1" x14ac:dyDescent="0.25">
      <c r="A35" s="39" t="s">
        <v>115</v>
      </c>
      <c r="B35" s="44">
        <v>715137</v>
      </c>
      <c r="C35" s="44">
        <v>37711</v>
      </c>
      <c r="D35" s="45">
        <f t="shared" si="0"/>
        <v>7.3376484600308108E-3</v>
      </c>
      <c r="E35" s="45">
        <f t="shared" si="1"/>
        <v>1.1057757437178297E-2</v>
      </c>
      <c r="F35" s="46">
        <f t="shared" si="2"/>
        <v>1.5069892619429011</v>
      </c>
      <c r="G35" s="47">
        <f t="shared" si="3"/>
        <v>12686.933171958561</v>
      </c>
      <c r="H35" s="48">
        <f t="shared" si="4"/>
        <v>5.2732553342925897E-2</v>
      </c>
    </row>
    <row r="36" spans="1:8" ht="17.25" customHeight="1" x14ac:dyDescent="0.25">
      <c r="A36" s="39" t="s">
        <v>116</v>
      </c>
      <c r="B36" s="44">
        <v>16395</v>
      </c>
      <c r="C36" s="44">
        <v>561</v>
      </c>
      <c r="D36" s="45">
        <f t="shared" si="0"/>
        <v>1.6822055983987003E-4</v>
      </c>
      <c r="E36" s="45">
        <f t="shared" si="1"/>
        <v>1.6449847318440307E-4</v>
      </c>
      <c r="F36" s="46">
        <f t="shared" si="2"/>
        <v>0.97787377084578708</v>
      </c>
      <c r="G36" s="47">
        <f t="shared" si="3"/>
        <v>0</v>
      </c>
      <c r="H36" s="48">
        <f t="shared" si="4"/>
        <v>3.4217749313815188E-2</v>
      </c>
    </row>
    <row r="37" spans="1:8" ht="17.25" customHeight="1" x14ac:dyDescent="0.25">
      <c r="A37" s="39" t="s">
        <v>117</v>
      </c>
      <c r="B37" s="44">
        <v>391340</v>
      </c>
      <c r="C37" s="44">
        <v>22858</v>
      </c>
      <c r="D37" s="45">
        <f t="shared" si="0"/>
        <v>4.015336010230847E-3</v>
      </c>
      <c r="E37" s="45">
        <f t="shared" si="1"/>
        <v>6.702506417199796E-3</v>
      </c>
      <c r="F37" s="46">
        <f t="shared" si="2"/>
        <v>1.6692267845386271</v>
      </c>
      <c r="G37" s="47">
        <f t="shared" si="3"/>
        <v>9164.2345921330671</v>
      </c>
      <c r="H37" s="48">
        <f t="shared" si="4"/>
        <v>5.8409567128328309E-2</v>
      </c>
    </row>
    <row r="38" spans="1:8" ht="17.25" customHeight="1" x14ac:dyDescent="0.25">
      <c r="A38" s="39" t="s">
        <v>118</v>
      </c>
      <c r="B38" s="44">
        <v>1340061</v>
      </c>
      <c r="C38" s="44">
        <v>50923</v>
      </c>
      <c r="D38" s="45">
        <f t="shared" si="0"/>
        <v>1.3749668291526445E-2</v>
      </c>
      <c r="E38" s="45">
        <f t="shared" si="1"/>
        <v>1.4931828431317929E-2</v>
      </c>
      <c r="F38" s="46">
        <f t="shared" si="2"/>
        <v>1.085977357033407</v>
      </c>
      <c r="G38" s="47">
        <f t="shared" si="3"/>
        <v>4031.5987473001264</v>
      </c>
      <c r="H38" s="48">
        <f t="shared" si="4"/>
        <v>3.800050893205608E-2</v>
      </c>
    </row>
    <row r="39" spans="1:8" ht="17.25" customHeight="1" x14ac:dyDescent="0.25">
      <c r="A39" s="39" t="s">
        <v>154</v>
      </c>
      <c r="B39" s="44">
        <v>908820</v>
      </c>
      <c r="C39" s="44">
        <v>18918</v>
      </c>
      <c r="D39" s="45">
        <f t="shared" si="0"/>
        <v>9.3249288925691173E-3</v>
      </c>
      <c r="E39" s="45">
        <f t="shared" si="1"/>
        <v>5.5472051973307268E-3</v>
      </c>
      <c r="F39" s="46">
        <f t="shared" si="2"/>
        <v>0.59487908822030844</v>
      </c>
      <c r="G39" s="47">
        <f t="shared" si="3"/>
        <v>0</v>
      </c>
      <c r="H39" s="48">
        <f t="shared" si="4"/>
        <v>2.0816003168944344E-2</v>
      </c>
    </row>
    <row r="40" spans="1:8" ht="17.25" customHeight="1" x14ac:dyDescent="0.25">
      <c r="A40" s="39" t="s">
        <v>155</v>
      </c>
      <c r="B40" s="44">
        <v>3683301</v>
      </c>
      <c r="C40" s="44">
        <v>154900</v>
      </c>
      <c r="D40" s="45">
        <f t="shared" si="0"/>
        <v>3.7792434051769026E-2</v>
      </c>
      <c r="E40" s="45">
        <f t="shared" si="1"/>
        <v>4.5420344913126624E-2</v>
      </c>
      <c r="F40" s="46">
        <f t="shared" si="2"/>
        <v>1.2018369827915474</v>
      </c>
      <c r="G40" s="47">
        <f t="shared" si="3"/>
        <v>26013.967852604655</v>
      </c>
      <c r="H40" s="48">
        <f t="shared" si="4"/>
        <v>4.2054667810206114E-2</v>
      </c>
    </row>
    <row r="41" spans="1:8" ht="17.25" customHeight="1" x14ac:dyDescent="0.25">
      <c r="A41" s="39" t="s">
        <v>156</v>
      </c>
      <c r="B41" s="44">
        <v>2582397</v>
      </c>
      <c r="C41" s="44">
        <v>117813</v>
      </c>
      <c r="D41" s="45">
        <f t="shared" si="0"/>
        <v>2.6496631233229696E-2</v>
      </c>
      <c r="E41" s="45">
        <f t="shared" si="1"/>
        <v>3.4545559039704243E-2</v>
      </c>
      <c r="F41" s="46">
        <f t="shared" si="2"/>
        <v>1.303771741231025</v>
      </c>
      <c r="G41" s="47">
        <f t="shared" si="3"/>
        <v>27449.789727655374</v>
      </c>
      <c r="H41" s="48">
        <f t="shared" si="4"/>
        <v>4.5621567868921784E-2</v>
      </c>
    </row>
    <row r="42" spans="1:8" ht="17.25" customHeight="1" x14ac:dyDescent="0.25">
      <c r="A42" s="39" t="s">
        <v>157</v>
      </c>
      <c r="B42" s="44">
        <v>739615</v>
      </c>
      <c r="C42" s="44">
        <v>16330</v>
      </c>
      <c r="D42" s="45">
        <f t="shared" si="0"/>
        <v>7.5888044748987785E-3</v>
      </c>
      <c r="E42" s="45">
        <f t="shared" si="1"/>
        <v>4.7883423655994692E-3</v>
      </c>
      <c r="F42" s="46">
        <f t="shared" si="2"/>
        <v>0.63097453379352453</v>
      </c>
      <c r="G42" s="47">
        <f t="shared" si="3"/>
        <v>0</v>
      </c>
      <c r="H42" s="48">
        <f t="shared" si="4"/>
        <v>2.2079054643294148E-2</v>
      </c>
    </row>
    <row r="43" spans="1:8" ht="17.25" customHeight="1" x14ac:dyDescent="0.25">
      <c r="A43" s="39" t="s">
        <v>158</v>
      </c>
      <c r="B43" s="44">
        <v>2290572</v>
      </c>
      <c r="C43" s="44">
        <v>56264</v>
      </c>
      <c r="D43" s="45">
        <f t="shared" si="0"/>
        <v>2.3502366830956436E-2</v>
      </c>
      <c r="E43" s="45">
        <f t="shared" si="1"/>
        <v>1.649793599865821E-2</v>
      </c>
      <c r="F43" s="46">
        <f t="shared" si="2"/>
        <v>0.70196913005917971</v>
      </c>
      <c r="G43" s="47">
        <f t="shared" si="3"/>
        <v>0</v>
      </c>
      <c r="H43" s="48">
        <f t="shared" si="4"/>
        <v>2.4563296853362393E-2</v>
      </c>
    </row>
    <row r="44" spans="1:8" ht="17.25" customHeight="1" x14ac:dyDescent="0.25">
      <c r="A44" s="39" t="s">
        <v>159</v>
      </c>
      <c r="B44" s="44">
        <v>3188462</v>
      </c>
      <c r="C44" s="44">
        <v>76244</v>
      </c>
      <c r="D44" s="45">
        <f t="shared" si="0"/>
        <v>3.271514868363231E-2</v>
      </c>
      <c r="E44" s="45">
        <f t="shared" si="1"/>
        <v>2.2356544722765825E-2</v>
      </c>
      <c r="F44" s="46">
        <f t="shared" si="2"/>
        <v>0.68336980335813091</v>
      </c>
      <c r="G44" s="47">
        <f t="shared" si="3"/>
        <v>0</v>
      </c>
      <c r="H44" s="48">
        <f t="shared" si="4"/>
        <v>2.3912469397471256E-2</v>
      </c>
    </row>
    <row r="45" spans="1:8" ht="17.25" customHeight="1" x14ac:dyDescent="0.25">
      <c r="A45" s="39" t="s">
        <v>160</v>
      </c>
      <c r="B45" s="44">
        <v>2189767</v>
      </c>
      <c r="C45" s="44">
        <v>53550</v>
      </c>
      <c r="D45" s="45">
        <f t="shared" si="0"/>
        <v>2.24680592045668E-2</v>
      </c>
      <c r="E45" s="45">
        <f t="shared" si="1"/>
        <v>1.570212698578393E-2</v>
      </c>
      <c r="F45" s="46">
        <f t="shared" si="2"/>
        <v>0.69886441204464855</v>
      </c>
      <c r="G45" s="47">
        <f t="shared" si="3"/>
        <v>0</v>
      </c>
      <c r="H45" s="48">
        <f t="shared" si="4"/>
        <v>2.4454656591317705E-2</v>
      </c>
    </row>
    <row r="46" spans="1:8" ht="17.25" customHeight="1" x14ac:dyDescent="0.25">
      <c r="A46" s="39" t="s">
        <v>161</v>
      </c>
      <c r="B46" s="44">
        <v>1147856</v>
      </c>
      <c r="C46" s="44">
        <v>39342</v>
      </c>
      <c r="D46" s="45">
        <f t="shared" si="0"/>
        <v>1.1777552847548268E-2</v>
      </c>
      <c r="E46" s="45">
        <f t="shared" si="1"/>
        <v>1.1536005226418513E-2</v>
      </c>
      <c r="F46" s="46">
        <f t="shared" si="2"/>
        <v>0.97949084803469699</v>
      </c>
      <c r="G46" s="47">
        <f t="shared" si="3"/>
        <v>0</v>
      </c>
      <c r="H46" s="48">
        <f t="shared" si="4"/>
        <v>3.4274334062809275E-2</v>
      </c>
    </row>
    <row r="47" spans="1:8" ht="17.25" customHeight="1" x14ac:dyDescent="0.25">
      <c r="A47" s="39" t="s">
        <v>162</v>
      </c>
      <c r="B47" s="44">
        <v>859460</v>
      </c>
      <c r="C47" s="44">
        <v>30529</v>
      </c>
      <c r="D47" s="45">
        <f t="shared" si="0"/>
        <v>8.8184716291536871E-3</v>
      </c>
      <c r="E47" s="45">
        <f t="shared" si="1"/>
        <v>8.9518251120260985E-3</v>
      </c>
      <c r="F47" s="46">
        <f t="shared" si="2"/>
        <v>1.0151220629243221</v>
      </c>
      <c r="G47" s="47">
        <f t="shared" si="3"/>
        <v>454.78418396965247</v>
      </c>
      <c r="H47" s="48">
        <f t="shared" si="4"/>
        <v>3.5521141181672211E-2</v>
      </c>
    </row>
    <row r="48" spans="1:8" ht="17.25" customHeight="1" x14ac:dyDescent="0.25">
      <c r="A48" s="39" t="s">
        <v>163</v>
      </c>
      <c r="B48" s="44">
        <v>7208158</v>
      </c>
      <c r="C48" s="44">
        <v>213160</v>
      </c>
      <c r="D48" s="45">
        <f t="shared" si="0"/>
        <v>7.3959156704741555E-2</v>
      </c>
      <c r="E48" s="45">
        <f t="shared" si="1"/>
        <v>6.2503555336875863E-2</v>
      </c>
      <c r="F48" s="46">
        <f t="shared" si="2"/>
        <v>0.84510908617308145</v>
      </c>
      <c r="G48" s="47">
        <f t="shared" si="3"/>
        <v>0</v>
      </c>
      <c r="H48" s="48">
        <f t="shared" si="4"/>
        <v>2.9572048781394637E-2</v>
      </c>
    </row>
    <row r="49" spans="1:8" ht="17.25" customHeight="1" x14ac:dyDescent="0.25">
      <c r="A49" s="39" t="s">
        <v>164</v>
      </c>
      <c r="B49" s="44">
        <v>2610918</v>
      </c>
      <c r="C49" s="44">
        <v>72912</v>
      </c>
      <c r="D49" s="45">
        <f t="shared" si="0"/>
        <v>2.678927036633082E-2</v>
      </c>
      <c r="E49" s="45">
        <f t="shared" si="1"/>
        <v>2.1379523488094826E-2</v>
      </c>
      <c r="F49" s="46">
        <f t="shared" si="2"/>
        <v>0.79806292578109739</v>
      </c>
      <c r="G49" s="47">
        <f t="shared" si="3"/>
        <v>0</v>
      </c>
      <c r="H49" s="48">
        <f t="shared" si="4"/>
        <v>2.7925810002458907E-2</v>
      </c>
    </row>
    <row r="50" spans="1:8" ht="17.25" customHeight="1" x14ac:dyDescent="0.25">
      <c r="A50" s="39" t="s">
        <v>165</v>
      </c>
      <c r="B50" s="44">
        <v>2079264</v>
      </c>
      <c r="C50" s="44">
        <v>76594</v>
      </c>
      <c r="D50" s="45">
        <f t="shared" si="0"/>
        <v>2.1334245448910494E-2</v>
      </c>
      <c r="E50" s="45">
        <f t="shared" si="1"/>
        <v>2.2459173003718663E-2</v>
      </c>
      <c r="F50" s="46">
        <f t="shared" si="2"/>
        <v>1.0527287246929851</v>
      </c>
      <c r="G50" s="47">
        <f t="shared" si="3"/>
        <v>3836.4146853809225</v>
      </c>
      <c r="H50" s="48">
        <f t="shared" si="4"/>
        <v>3.6837073118180276E-2</v>
      </c>
    </row>
    <row r="51" spans="1:8" ht="17.25" customHeight="1" x14ac:dyDescent="0.25">
      <c r="A51" s="39" t="s">
        <v>166</v>
      </c>
      <c r="B51" s="44">
        <v>489804</v>
      </c>
      <c r="C51" s="44">
        <v>17472</v>
      </c>
      <c r="D51" s="45">
        <f t="shared" si="0"/>
        <v>5.0256238543341077E-3</v>
      </c>
      <c r="E51" s="45">
        <f t="shared" si="1"/>
        <v>5.1232037851655808E-3</v>
      </c>
      <c r="F51" s="46">
        <f t="shared" si="2"/>
        <v>1.0194164811493642</v>
      </c>
      <c r="G51" s="47">
        <f t="shared" si="3"/>
        <v>332.7832783900086</v>
      </c>
      <c r="H51" s="48">
        <f t="shared" si="4"/>
        <v>3.5671411421711541E-2</v>
      </c>
    </row>
    <row r="52" spans="1:8" ht="17.25" customHeight="1" x14ac:dyDescent="0.25">
      <c r="A52" s="39" t="s">
        <v>167</v>
      </c>
      <c r="B52" s="44">
        <v>522895</v>
      </c>
      <c r="C52" s="44">
        <v>15787</v>
      </c>
      <c r="D52" s="45">
        <f t="shared" si="0"/>
        <v>5.3651533783146592E-3</v>
      </c>
      <c r="E52" s="45">
        <f t="shared" si="1"/>
        <v>4.6291219182926406E-3</v>
      </c>
      <c r="F52" s="46">
        <f t="shared" si="2"/>
        <v>0.86281259674756472</v>
      </c>
      <c r="G52" s="47">
        <f t="shared" si="3"/>
        <v>0</v>
      </c>
      <c r="H52" s="48">
        <f t="shared" si="4"/>
        <v>3.0191529848248692E-2</v>
      </c>
    </row>
    <row r="53" spans="1:8" ht="17.25" customHeight="1" x14ac:dyDescent="0.25">
      <c r="A53" s="39" t="s">
        <v>168</v>
      </c>
      <c r="B53" s="44">
        <v>1502920</v>
      </c>
      <c r="C53" s="44">
        <v>43732</v>
      </c>
      <c r="D53" s="45">
        <f t="shared" si="0"/>
        <v>1.5420679706894631E-2</v>
      </c>
      <c r="E53" s="45">
        <f t="shared" si="1"/>
        <v>1.2823257093226945E-2</v>
      </c>
      <c r="F53" s="46">
        <f t="shared" si="2"/>
        <v>0.83156237837516522</v>
      </c>
      <c r="G53" s="47">
        <f t="shared" si="3"/>
        <v>0</v>
      </c>
      <c r="H53" s="48">
        <f t="shared" si="4"/>
        <v>2.9098022516168526E-2</v>
      </c>
    </row>
    <row r="54" spans="1:8" ht="17.25" customHeight="1" x14ac:dyDescent="0.25">
      <c r="A54" s="39" t="s">
        <v>169</v>
      </c>
      <c r="B54" s="44">
        <v>676602</v>
      </c>
      <c r="C54" s="44">
        <v>20694</v>
      </c>
      <c r="D54" s="45">
        <f t="shared" si="0"/>
        <v>6.9422608861711343E-3</v>
      </c>
      <c r="E54" s="45">
        <f t="shared" si="1"/>
        <v>6.0679704172514034E-3</v>
      </c>
      <c r="F54" s="46">
        <f t="shared" si="2"/>
        <v>0.87406257366943629</v>
      </c>
      <c r="G54" s="47">
        <f t="shared" si="3"/>
        <v>0</v>
      </c>
      <c r="H54" s="48">
        <f t="shared" si="4"/>
        <v>3.058518892938537E-2</v>
      </c>
    </row>
    <row r="55" spans="1:8" ht="17.25" customHeight="1" x14ac:dyDescent="0.25">
      <c r="A55" s="39" t="s">
        <v>170</v>
      </c>
      <c r="B55" s="44">
        <v>1402828</v>
      </c>
      <c r="C55" s="44">
        <v>56035</v>
      </c>
      <c r="D55" s="45">
        <f t="shared" si="0"/>
        <v>1.4393687802320537E-2</v>
      </c>
      <c r="E55" s="45">
        <f t="shared" si="1"/>
        <v>1.6430787780549069E-2</v>
      </c>
      <c r="F55" s="46">
        <f t="shared" si="2"/>
        <v>1.1415273143481766</v>
      </c>
      <c r="G55" s="47">
        <f t="shared" si="3"/>
        <v>6947.2565043513287</v>
      </c>
      <c r="H55" s="48">
        <f t="shared" si="4"/>
        <v>3.9944312488772678E-2</v>
      </c>
    </row>
    <row r="56" spans="1:8" ht="17.25" customHeight="1" x14ac:dyDescent="0.25">
      <c r="A56" s="39" t="s">
        <v>130</v>
      </c>
      <c r="B56" s="44">
        <v>255044</v>
      </c>
      <c r="C56" s="44">
        <v>11515</v>
      </c>
      <c r="D56" s="45">
        <f t="shared" si="0"/>
        <v>2.6168737092894059E-3</v>
      </c>
      <c r="E56" s="45">
        <f t="shared" si="1"/>
        <v>3.3764704433483094E-3</v>
      </c>
      <c r="F56" s="46">
        <f t="shared" si="2"/>
        <v>1.2902687781081978</v>
      </c>
      <c r="G56" s="47">
        <f t="shared" si="3"/>
        <v>2590.5028755455255</v>
      </c>
      <c r="H56" s="48">
        <f t="shared" si="4"/>
        <v>4.5149072316933547E-2</v>
      </c>
    </row>
    <row r="57" spans="1:8" ht="17.25" customHeight="1" x14ac:dyDescent="0.25">
      <c r="A57" s="39" t="s">
        <v>131</v>
      </c>
      <c r="B57" s="44">
        <v>1575077</v>
      </c>
      <c r="C57" s="44">
        <v>38412</v>
      </c>
      <c r="D57" s="45">
        <f t="shared" si="0"/>
        <v>1.6161045119298747E-2</v>
      </c>
      <c r="E57" s="45">
        <f t="shared" si="1"/>
        <v>1.1263307222743834E-2</v>
      </c>
      <c r="F57" s="46">
        <f t="shared" si="2"/>
        <v>0.69694175962009608</v>
      </c>
      <c r="G57" s="47">
        <f t="shared" si="3"/>
        <v>0</v>
      </c>
      <c r="H57" s="48">
        <f t="shared" si="4"/>
        <v>2.4387379156701545E-2</v>
      </c>
    </row>
    <row r="58" spans="1:8" ht="17.25" customHeight="1" x14ac:dyDescent="0.25">
      <c r="A58" s="39" t="s">
        <v>171</v>
      </c>
      <c r="B58" s="44">
        <v>1281898</v>
      </c>
      <c r="C58" s="44">
        <v>41330</v>
      </c>
      <c r="D58" s="45">
        <f t="shared" si="0"/>
        <v>1.3152888027911541E-2</v>
      </c>
      <c r="E58" s="45">
        <f t="shared" si="1"/>
        <v>1.2118933862230622E-2</v>
      </c>
      <c r="F58" s="46">
        <f t="shared" si="2"/>
        <v>0.92138957136358335</v>
      </c>
      <c r="G58" s="47">
        <f t="shared" si="3"/>
        <v>0</v>
      </c>
      <c r="H58" s="48">
        <f t="shared" si="4"/>
        <v>3.2241254764419636E-2</v>
      </c>
    </row>
    <row r="59" spans="1:8" ht="17.25" customHeight="1" x14ac:dyDescent="0.25">
      <c r="A59" s="39" t="s">
        <v>172</v>
      </c>
      <c r="B59" s="44">
        <v>6824962</v>
      </c>
      <c r="C59" s="44">
        <v>300759</v>
      </c>
      <c r="D59" s="45">
        <f t="shared" si="0"/>
        <v>7.0027382038782504E-2</v>
      </c>
      <c r="E59" s="45">
        <f t="shared" si="1"/>
        <v>8.8189654717411567E-2</v>
      </c>
      <c r="F59" s="46">
        <f t="shared" si="2"/>
        <v>1.2593595840634233</v>
      </c>
      <c r="G59" s="47">
        <f t="shared" si="3"/>
        <v>61939.997225925494</v>
      </c>
      <c r="H59" s="48">
        <f t="shared" si="4"/>
        <v>4.406749810475135E-2</v>
      </c>
    </row>
    <row r="60" spans="1:8" ht="17.25" customHeight="1" x14ac:dyDescent="0.25">
      <c r="A60" s="39" t="s">
        <v>173</v>
      </c>
      <c r="B60" s="44">
        <v>990658</v>
      </c>
      <c r="C60" s="44">
        <v>42224</v>
      </c>
      <c r="D60" s="45">
        <f t="shared" si="0"/>
        <v>1.0164626006090026E-2</v>
      </c>
      <c r="E60" s="45">
        <f t="shared" si="1"/>
        <v>1.2381075814150154E-2</v>
      </c>
      <c r="F60" s="46">
        <f t="shared" si="2"/>
        <v>1.2180552247305672</v>
      </c>
      <c r="G60" s="47">
        <f t="shared" si="3"/>
        <v>7558.9050661147858</v>
      </c>
      <c r="H60" s="48">
        <f t="shared" si="4"/>
        <v>4.2622176371664086E-2</v>
      </c>
    </row>
    <row r="61" spans="1:8" ht="17.25" customHeight="1" x14ac:dyDescent="0.25">
      <c r="A61" s="39" t="s">
        <v>135</v>
      </c>
      <c r="B61" s="44">
        <v>456425</v>
      </c>
      <c r="C61" s="44">
        <v>16196</v>
      </c>
      <c r="D61" s="45">
        <f t="shared" si="0"/>
        <v>4.6831393122850062E-3</v>
      </c>
      <c r="E61" s="45">
        <f t="shared" si="1"/>
        <v>4.7490503951775264E-3</v>
      </c>
      <c r="F61" s="46">
        <f t="shared" si="2"/>
        <v>1.0140741238936923</v>
      </c>
      <c r="G61" s="47">
        <f t="shared" si="3"/>
        <v>224.78091611983288</v>
      </c>
      <c r="H61" s="48">
        <f t="shared" si="4"/>
        <v>3.5484471709481297E-2</v>
      </c>
    </row>
    <row r="62" spans="1:8" ht="17.25" customHeight="1" x14ac:dyDescent="0.25">
      <c r="A62" s="39" t="s">
        <v>174</v>
      </c>
      <c r="B62" s="44">
        <v>511651</v>
      </c>
      <c r="C62" s="44">
        <v>157571</v>
      </c>
      <c r="D62" s="45">
        <f t="shared" si="0"/>
        <v>5.2497845478883401E-3</v>
      </c>
      <c r="E62" s="45">
        <f t="shared" si="1"/>
        <v>4.6203545308626699E-2</v>
      </c>
      <c r="F62" s="46">
        <f t="shared" si="2"/>
        <v>8.8010364781944226</v>
      </c>
      <c r="G62" s="47">
        <f t="shared" si="3"/>
        <v>139667.31327055625</v>
      </c>
      <c r="H62" s="48">
        <f t="shared" si="4"/>
        <v>0.30796578136268665</v>
      </c>
    </row>
    <row r="63" spans="1:8" ht="17.25" customHeight="1" x14ac:dyDescent="0.25">
      <c r="A63" s="39" t="s">
        <v>175</v>
      </c>
      <c r="B63" s="44">
        <v>1324194</v>
      </c>
      <c r="C63" s="44">
        <v>53994</v>
      </c>
      <c r="D63" s="45">
        <f t="shared" si="0"/>
        <v>1.3586865264812252E-2</v>
      </c>
      <c r="E63" s="45">
        <f t="shared" si="1"/>
        <v>1.5832318290764098E-2</v>
      </c>
      <c r="F63" s="46">
        <f t="shared" si="2"/>
        <v>1.1652664527238081</v>
      </c>
      <c r="G63" s="47">
        <f t="shared" si="3"/>
        <v>7657.8166543032903</v>
      </c>
      <c r="H63" s="48">
        <f t="shared" si="4"/>
        <v>4.0774992183924712E-2</v>
      </c>
    </row>
    <row r="64" spans="1:8" ht="17.25" customHeight="1" x14ac:dyDescent="0.25">
      <c r="A64" s="39" t="s">
        <v>138</v>
      </c>
      <c r="B64" s="44">
        <v>10851331</v>
      </c>
      <c r="C64" s="44">
        <v>306856</v>
      </c>
      <c r="D64" s="45">
        <f t="shared" si="0"/>
        <v>0.11133985823895924</v>
      </c>
      <c r="E64" s="45">
        <f t="shared" si="1"/>
        <v>8.9977439371609971E-2</v>
      </c>
      <c r="F64" s="46">
        <f t="shared" si="2"/>
        <v>0.80813323094501399</v>
      </c>
      <c r="G64" s="47">
        <f t="shared" si="3"/>
        <v>0</v>
      </c>
      <c r="H64" s="48">
        <f t="shared" si="4"/>
        <v>2.827819002111354E-2</v>
      </c>
    </row>
    <row r="65" spans="1:8" ht="17.25" customHeight="1" x14ac:dyDescent="0.25">
      <c r="A65" s="39" t="s">
        <v>139</v>
      </c>
      <c r="B65" s="44">
        <v>960693</v>
      </c>
      <c r="C65" s="44">
        <v>47439</v>
      </c>
      <c r="D65" s="45">
        <f t="shared" si="0"/>
        <v>9.8571707407285308E-3</v>
      </c>
      <c r="E65" s="45">
        <f t="shared" si="1"/>
        <v>1.3910237200347411E-2</v>
      </c>
      <c r="F65" s="46">
        <f t="shared" si="2"/>
        <v>1.411179492191623</v>
      </c>
      <c r="G65" s="47">
        <f t="shared" si="3"/>
        <v>13822.440049624605</v>
      </c>
      <c r="H65" s="48">
        <f t="shared" si="4"/>
        <v>4.9379978827783694E-2</v>
      </c>
    </row>
    <row r="66" spans="1:8" ht="17.25" customHeight="1" x14ac:dyDescent="0.25">
      <c r="A66" s="39" t="s">
        <v>140</v>
      </c>
      <c r="B66" s="44">
        <v>2066531</v>
      </c>
      <c r="C66" s="44">
        <v>85079</v>
      </c>
      <c r="D66" s="45">
        <f t="shared" si="0"/>
        <v>2.1203598764650593E-2</v>
      </c>
      <c r="E66" s="45">
        <f t="shared" si="1"/>
        <v>2.4947175757675275E-2</v>
      </c>
      <c r="F66" s="46">
        <f t="shared" si="2"/>
        <v>1.176553849871266</v>
      </c>
      <c r="G66" s="47">
        <f t="shared" si="3"/>
        <v>12766.967695393612</v>
      </c>
      <c r="H66" s="48">
        <f t="shared" si="4"/>
        <v>4.1169960673224842E-2</v>
      </c>
    </row>
    <row r="67" spans="1:8" ht="17.25" customHeight="1" x14ac:dyDescent="0.25">
      <c r="A67" s="39" t="s">
        <v>176</v>
      </c>
      <c r="B67" s="44">
        <v>2263314</v>
      </c>
      <c r="C67" s="44">
        <v>60484</v>
      </c>
      <c r="D67" s="45">
        <f>B67/97461333</f>
        <v>2.3222686683343433E-2</v>
      </c>
      <c r="E67" s="45">
        <f>C67/3410366</f>
        <v>1.7735339843289549E-2</v>
      </c>
      <c r="F67" s="46">
        <f>E67/D67</f>
        <v>0.76370749367299928</v>
      </c>
      <c r="G67" s="47">
        <f>IF(F67&gt;1,((F67-1)/F67)*C67,0)</f>
        <v>0</v>
      </c>
      <c r="H67" s="48">
        <f t="shared" ref="H67:H73" si="5">C67/B67</f>
        <v>2.6723645062063858E-2</v>
      </c>
    </row>
    <row r="68" spans="1:8" ht="17.25" customHeight="1" x14ac:dyDescent="0.25">
      <c r="A68" s="39" t="s">
        <v>177</v>
      </c>
      <c r="B68" s="44">
        <v>76079</v>
      </c>
      <c r="C68" s="44">
        <v>1745</v>
      </c>
      <c r="D68" s="45">
        <f>B68/97461333</f>
        <v>7.8060701262930602E-4</v>
      </c>
      <c r="E68" s="45">
        <f>C68/3410366</f>
        <v>5.1167528646485451E-4</v>
      </c>
      <c r="F68" s="46">
        <f>E68/D68</f>
        <v>0.65548384550298477</v>
      </c>
      <c r="G68" s="47">
        <f>IF(F68&gt;1,((F68-1)/F68)*C68,0)</f>
        <v>0</v>
      </c>
      <c r="H68" s="48">
        <f t="shared" si="5"/>
        <v>2.2936684236122978E-2</v>
      </c>
    </row>
    <row r="69" spans="1:8" ht="17.25" customHeight="1" x14ac:dyDescent="0.25">
      <c r="A69" s="39" t="s">
        <v>178</v>
      </c>
      <c r="B69" s="44">
        <v>2151350</v>
      </c>
      <c r="C69" s="44">
        <v>57163</v>
      </c>
      <c r="D69" s="45">
        <f>B69/97461333</f>
        <v>2.2073882367276879E-2</v>
      </c>
      <c r="E69" s="45">
        <f>C69/3410366</f>
        <v>1.6761544068877064E-2</v>
      </c>
      <c r="F69" s="46">
        <f>E69/D69</f>
        <v>0.75933828902363742</v>
      </c>
      <c r="G69" s="47">
        <f>IF(F69&gt;1,((F69-1)/F69)*C69,0)</f>
        <v>0</v>
      </c>
      <c r="H69" s="48">
        <f t="shared" si="5"/>
        <v>2.6570757896204708E-2</v>
      </c>
    </row>
    <row r="70" spans="1:8" ht="17.25" customHeight="1" x14ac:dyDescent="0.25">
      <c r="A70" s="39" t="s">
        <v>179</v>
      </c>
      <c r="B70" s="44">
        <v>2795304</v>
      </c>
      <c r="C70" s="44">
        <v>135243</v>
      </c>
      <c r="D70" s="45">
        <f>B70/97461333</f>
        <v>2.8681159121843738E-2</v>
      </c>
      <c r="E70" s="45">
        <f>C70/3410366</f>
        <v>3.9656447431155484E-2</v>
      </c>
      <c r="F70" s="46">
        <f>E70/D70</f>
        <v>1.3826654377072545</v>
      </c>
      <c r="G70" s="47">
        <f>IF(F70&gt;1,((F70-1)/F70)*C70,0)</f>
        <v>37429.750090274269</v>
      </c>
      <c r="H70" s="48">
        <f t="shared" si="5"/>
        <v>4.8382215315400399E-2</v>
      </c>
    </row>
    <row r="71" spans="1:8" ht="17.25" customHeight="1" x14ac:dyDescent="0.25">
      <c r="A71" s="39" t="s">
        <v>180</v>
      </c>
      <c r="B71" s="44">
        <v>670425</v>
      </c>
      <c r="C71" s="44">
        <v>28398</v>
      </c>
      <c r="D71" s="45">
        <f>B71/97461333</f>
        <v>6.8788819048883725E-3</v>
      </c>
      <c r="E71" s="45">
        <f>C71/3410366</f>
        <v>8.3269654928532603E-3</v>
      </c>
      <c r="F71" s="46">
        <f>E71/D71</f>
        <v>1.210511476717725</v>
      </c>
      <c r="G71" s="47">
        <f>IF(F71&gt;1,((F71-1)/F71)*C71,0)</f>
        <v>4938.4950335534631</v>
      </c>
      <c r="H71" s="48">
        <f t="shared" si="5"/>
        <v>4.2358205615840701E-2</v>
      </c>
    </row>
    <row r="72" spans="1:8" x14ac:dyDescent="0.25">
      <c r="A72" s="39"/>
      <c r="B72" s="40"/>
      <c r="C72" s="40"/>
      <c r="D72" s="45"/>
    </row>
    <row r="73" spans="1:8" x14ac:dyDescent="0.25">
      <c r="A73" s="55" t="s">
        <v>145</v>
      </c>
      <c r="B73" s="56">
        <f>SUM(B2:B71)</f>
        <v>97461333</v>
      </c>
      <c r="C73" s="56">
        <f>SUM(C2:C71)</f>
        <v>3410366</v>
      </c>
      <c r="G73" s="57">
        <f>SUM(G2:G71)</f>
        <v>511029.38410277024</v>
      </c>
      <c r="H73" s="58">
        <f t="shared" si="5"/>
        <v>3.499199010545033E-2</v>
      </c>
    </row>
    <row r="74" spans="1:8" x14ac:dyDescent="0.25">
      <c r="A74" s="59"/>
      <c r="B74" s="59"/>
      <c r="C74" s="41"/>
    </row>
    <row r="75" spans="1:8" x14ac:dyDescent="0.25">
      <c r="A75" s="59"/>
      <c r="B75" s="59"/>
      <c r="C75" s="41"/>
    </row>
    <row r="76" spans="1:8" x14ac:dyDescent="0.25">
      <c r="A76" s="59"/>
      <c r="B76" s="59"/>
      <c r="C76" s="41"/>
    </row>
    <row r="77" spans="1:8" x14ac:dyDescent="0.25">
      <c r="A77" s="60"/>
      <c r="B77" s="60"/>
      <c r="C77" s="41"/>
    </row>
    <row r="78" spans="1:8" x14ac:dyDescent="0.25">
      <c r="A78" s="61"/>
      <c r="B78" s="61"/>
      <c r="C78" s="41"/>
    </row>
    <row r="79" spans="1:8" x14ac:dyDescent="0.25">
      <c r="A79" s="61"/>
      <c r="B79" s="61"/>
      <c r="C79" s="41"/>
    </row>
    <row r="80" spans="1:8" x14ac:dyDescent="0.25">
      <c r="A80" s="61"/>
      <c r="B80" s="61"/>
      <c r="C80" s="41"/>
    </row>
    <row r="81" spans="1:6" x14ac:dyDescent="0.25">
      <c r="A81" s="61"/>
      <c r="B81" s="61"/>
      <c r="C81" s="41"/>
    </row>
    <row r="82" spans="1:6" x14ac:dyDescent="0.25">
      <c r="A82" s="61"/>
      <c r="B82" s="61"/>
      <c r="C82" s="41"/>
    </row>
    <row r="83" spans="1:6" x14ac:dyDescent="0.25">
      <c r="A83" s="61"/>
      <c r="B83" s="61"/>
      <c r="C83" s="41"/>
    </row>
    <row r="84" spans="1:6" x14ac:dyDescent="0.25">
      <c r="A84" s="61"/>
      <c r="B84" s="61"/>
      <c r="C84" s="41"/>
    </row>
    <row r="85" spans="1:6" ht="12.75" customHeight="1" x14ac:dyDescent="0.25">
      <c r="A85" s="61"/>
      <c r="B85" s="61"/>
      <c r="C85" s="41"/>
      <c r="D85" s="62"/>
      <c r="E85" s="62"/>
      <c r="F85" s="62"/>
    </row>
    <row r="86" spans="1:6" ht="12.75" customHeight="1" x14ac:dyDescent="0.25">
      <c r="A86" s="61"/>
      <c r="B86" s="61"/>
      <c r="C86" s="41"/>
      <c r="D86" s="62"/>
      <c r="E86" s="62"/>
      <c r="F86" s="62"/>
    </row>
    <row r="87" spans="1:6" x14ac:dyDescent="0.25">
      <c r="A87" s="61"/>
      <c r="B87" s="61"/>
      <c r="C87" s="41"/>
      <c r="D87" s="62"/>
      <c r="E87" s="62"/>
      <c r="F87" s="62"/>
    </row>
    <row r="88" spans="1:6" ht="12.75" customHeight="1" x14ac:dyDescent="0.25">
      <c r="A88" s="61"/>
      <c r="B88" s="61"/>
      <c r="C88" s="41"/>
      <c r="D88" s="63"/>
      <c r="E88" s="63"/>
      <c r="F88" s="63"/>
    </row>
    <row r="89" spans="1:6" x14ac:dyDescent="0.25">
      <c r="A89" s="61"/>
      <c r="B89" s="61"/>
      <c r="C89" s="41"/>
    </row>
    <row r="90" spans="1:6" x14ac:dyDescent="0.25">
      <c r="A90" s="61"/>
      <c r="B90" s="61"/>
      <c r="C90" s="41"/>
    </row>
    <row r="91" spans="1:6" x14ac:dyDescent="0.25">
      <c r="A91" s="61"/>
      <c r="B91" s="61"/>
      <c r="C91" s="41"/>
    </row>
    <row r="92" spans="1:6" x14ac:dyDescent="0.25">
      <c r="A92" s="61"/>
      <c r="B92" s="61"/>
      <c r="C92" s="41"/>
    </row>
    <row r="93" spans="1:6" x14ac:dyDescent="0.25">
      <c r="A93" s="61"/>
      <c r="B93" s="61"/>
      <c r="C93" s="41"/>
    </row>
    <row r="94" spans="1:6" x14ac:dyDescent="0.25">
      <c r="A94" s="61"/>
      <c r="B94" s="61"/>
      <c r="C94" s="41"/>
    </row>
    <row r="95" spans="1:6" x14ac:dyDescent="0.25">
      <c r="A95" s="61"/>
      <c r="B95" s="61"/>
      <c r="C95" s="41"/>
    </row>
    <row r="96" spans="1:6" x14ac:dyDescent="0.25">
      <c r="A96" s="61"/>
      <c r="B96" s="61"/>
      <c r="C96" s="41"/>
    </row>
    <row r="97" spans="1:3" x14ac:dyDescent="0.25">
      <c r="A97" s="61"/>
      <c r="B97" s="61"/>
      <c r="C97" s="41"/>
    </row>
    <row r="98" spans="1:3" x14ac:dyDescent="0.25">
      <c r="A98" s="61"/>
      <c r="B98" s="61"/>
      <c r="C98" s="41"/>
    </row>
    <row r="99" spans="1:3" x14ac:dyDescent="0.25">
      <c r="A99" s="61"/>
      <c r="B99" s="61"/>
      <c r="C99" s="41"/>
    </row>
    <row r="100" spans="1:3" x14ac:dyDescent="0.25">
      <c r="A100" s="61"/>
      <c r="B100" s="61"/>
      <c r="C100" s="41"/>
    </row>
    <row r="101" spans="1:3" x14ac:dyDescent="0.25">
      <c r="A101" s="61"/>
      <c r="B101" s="61"/>
      <c r="C101" s="41"/>
    </row>
    <row r="102" spans="1:3" x14ac:dyDescent="0.25">
      <c r="A102" s="61"/>
      <c r="B102" s="61"/>
      <c r="C102" s="41"/>
    </row>
    <row r="103" spans="1:3" x14ac:dyDescent="0.25">
      <c r="A103" s="61"/>
      <c r="B103" s="61"/>
      <c r="C103" s="41"/>
    </row>
    <row r="104" spans="1:3" x14ac:dyDescent="0.25">
      <c r="A104" s="61"/>
      <c r="B104" s="61"/>
      <c r="C104" s="41"/>
    </row>
    <row r="105" spans="1:3" x14ac:dyDescent="0.25">
      <c r="A105" s="61"/>
      <c r="B105" s="61"/>
      <c r="C105" s="41"/>
    </row>
    <row r="106" spans="1:3" x14ac:dyDescent="0.25">
      <c r="A106" s="61"/>
      <c r="B106" s="61"/>
      <c r="C106" s="41"/>
    </row>
    <row r="107" spans="1:3" x14ac:dyDescent="0.25">
      <c r="A107" s="61"/>
      <c r="B107" s="61"/>
      <c r="C107" s="41"/>
    </row>
    <row r="108" spans="1:3" x14ac:dyDescent="0.25">
      <c r="A108" s="61"/>
      <c r="B108" s="61"/>
      <c r="C108" s="41"/>
    </row>
    <row r="109" spans="1:3" x14ac:dyDescent="0.25">
      <c r="A109" s="61"/>
      <c r="B109" s="61"/>
      <c r="C109" s="41"/>
    </row>
    <row r="110" spans="1:3" x14ac:dyDescent="0.25">
      <c r="A110" s="61"/>
      <c r="B110" s="61"/>
      <c r="C110" s="41"/>
    </row>
    <row r="111" spans="1:3" x14ac:dyDescent="0.25">
      <c r="A111" s="61"/>
      <c r="B111" s="61"/>
      <c r="C111" s="41"/>
    </row>
    <row r="112" spans="1:3" x14ac:dyDescent="0.25">
      <c r="A112" s="61"/>
      <c r="B112" s="61"/>
      <c r="C112" s="41"/>
    </row>
    <row r="113" spans="1:3" x14ac:dyDescent="0.25">
      <c r="A113" s="61"/>
      <c r="B113" s="61"/>
      <c r="C113" s="41"/>
    </row>
    <row r="114" spans="1:3" x14ac:dyDescent="0.25">
      <c r="A114" s="61"/>
      <c r="B114" s="61"/>
      <c r="C114" s="41"/>
    </row>
    <row r="115" spans="1:3" x14ac:dyDescent="0.25">
      <c r="A115" s="61"/>
      <c r="B115" s="61"/>
      <c r="C115" s="41"/>
    </row>
    <row r="116" spans="1:3" x14ac:dyDescent="0.25">
      <c r="A116" s="61"/>
      <c r="B116" s="61"/>
      <c r="C116" s="41"/>
    </row>
    <row r="117" spans="1:3" x14ac:dyDescent="0.25">
      <c r="A117" s="61"/>
      <c r="B117" s="61"/>
      <c r="C117" s="41"/>
    </row>
    <row r="118" spans="1:3" x14ac:dyDescent="0.25">
      <c r="A118" s="61"/>
      <c r="B118" s="61"/>
      <c r="C118" s="41"/>
    </row>
    <row r="119" spans="1:3" x14ac:dyDescent="0.25">
      <c r="A119" s="61"/>
      <c r="B119" s="61"/>
      <c r="C119" s="41"/>
    </row>
    <row r="120" spans="1:3" x14ac:dyDescent="0.25">
      <c r="A120" s="61"/>
      <c r="B120" s="61"/>
      <c r="C120" s="41"/>
    </row>
    <row r="121" spans="1:3" x14ac:dyDescent="0.25">
      <c r="A121" s="61"/>
      <c r="B121" s="61"/>
      <c r="C121" s="41"/>
    </row>
    <row r="122" spans="1:3" x14ac:dyDescent="0.25">
      <c r="A122" s="61"/>
      <c r="B122" s="61"/>
      <c r="C122" s="41"/>
    </row>
    <row r="123" spans="1:3" x14ac:dyDescent="0.25">
      <c r="A123" s="61"/>
      <c r="B123" s="61"/>
      <c r="C123" s="41"/>
    </row>
    <row r="124" spans="1:3" x14ac:dyDescent="0.25">
      <c r="A124" s="61"/>
      <c r="B124" s="61"/>
      <c r="C124" s="41"/>
    </row>
    <row r="125" spans="1:3" x14ac:dyDescent="0.25">
      <c r="A125" s="61"/>
      <c r="B125" s="61"/>
      <c r="C125" s="41"/>
    </row>
    <row r="126" spans="1:3" x14ac:dyDescent="0.25">
      <c r="A126" s="61"/>
      <c r="B126" s="61"/>
      <c r="C126" s="41"/>
    </row>
    <row r="127" spans="1:3" x14ac:dyDescent="0.25">
      <c r="A127" s="61"/>
      <c r="B127" s="61"/>
      <c r="C127" s="41"/>
    </row>
    <row r="128" spans="1:3" x14ac:dyDescent="0.25">
      <c r="A128" s="61"/>
      <c r="B128" s="61"/>
      <c r="C128" s="41"/>
    </row>
    <row r="129" spans="1:3" x14ac:dyDescent="0.25">
      <c r="A129" s="61"/>
      <c r="B129" s="61"/>
      <c r="C129" s="41"/>
    </row>
    <row r="130" spans="1:3" x14ac:dyDescent="0.25">
      <c r="A130" s="61"/>
      <c r="B130" s="61"/>
      <c r="C130" s="41"/>
    </row>
    <row r="131" spans="1:3" x14ac:dyDescent="0.25">
      <c r="A131" s="61"/>
      <c r="B131" s="61"/>
      <c r="C131" s="41"/>
    </row>
    <row r="132" spans="1:3" x14ac:dyDescent="0.25">
      <c r="A132" s="61"/>
      <c r="B132" s="61"/>
      <c r="C132" s="41"/>
    </row>
    <row r="133" spans="1:3" x14ac:dyDescent="0.25">
      <c r="A133" s="61"/>
      <c r="B133" s="61"/>
      <c r="C133" s="41"/>
    </row>
    <row r="134" spans="1:3" x14ac:dyDescent="0.25">
      <c r="A134" s="61"/>
      <c r="B134" s="61"/>
      <c r="C134" s="41"/>
    </row>
    <row r="135" spans="1:3" x14ac:dyDescent="0.25">
      <c r="A135" s="61"/>
      <c r="B135" s="61"/>
      <c r="C135" s="41"/>
    </row>
    <row r="136" spans="1:3" x14ac:dyDescent="0.25">
      <c r="A136" s="61"/>
      <c r="B136" s="61"/>
      <c r="C136" s="41"/>
    </row>
    <row r="137" spans="1:3" x14ac:dyDescent="0.25">
      <c r="A137" s="61"/>
      <c r="B137" s="61"/>
      <c r="C137" s="41"/>
    </row>
    <row r="138" spans="1:3" x14ac:dyDescent="0.25">
      <c r="A138" s="61"/>
      <c r="B138" s="61"/>
      <c r="C138" s="41"/>
    </row>
    <row r="139" spans="1:3" x14ac:dyDescent="0.25">
      <c r="A139" s="61"/>
      <c r="B139" s="61"/>
      <c r="C139" s="41"/>
    </row>
    <row r="140" spans="1:3" x14ac:dyDescent="0.25">
      <c r="A140" s="61"/>
      <c r="B140" s="61"/>
      <c r="C140" s="41"/>
    </row>
    <row r="141" spans="1:3" x14ac:dyDescent="0.25">
      <c r="A141" s="61"/>
      <c r="B141" s="61"/>
      <c r="C141" s="41"/>
    </row>
    <row r="142" spans="1:3" x14ac:dyDescent="0.25">
      <c r="A142" s="61"/>
      <c r="B142" s="61"/>
      <c r="C142" s="41"/>
    </row>
    <row r="143" spans="1:3" x14ac:dyDescent="0.25">
      <c r="A143" s="61"/>
      <c r="B143" s="61"/>
      <c r="C143" s="41"/>
    </row>
    <row r="144" spans="1:3" x14ac:dyDescent="0.25">
      <c r="A144" s="61"/>
      <c r="B144" s="61"/>
      <c r="C144" s="41"/>
    </row>
    <row r="145" spans="1:3" x14ac:dyDescent="0.25">
      <c r="A145" s="61"/>
      <c r="B145" s="61"/>
      <c r="C145" s="41"/>
    </row>
    <row r="146" spans="1:3" x14ac:dyDescent="0.25">
      <c r="A146" s="61"/>
      <c r="B146" s="61"/>
      <c r="C146" s="41"/>
    </row>
    <row r="147" spans="1:3" x14ac:dyDescent="0.25">
      <c r="A147" s="61"/>
      <c r="B147" s="61"/>
      <c r="C147" s="41"/>
    </row>
    <row r="148" spans="1:3" x14ac:dyDescent="0.25">
      <c r="A148" s="61"/>
      <c r="B148" s="61"/>
      <c r="C148" s="41"/>
    </row>
    <row r="149" spans="1:3" x14ac:dyDescent="0.25">
      <c r="A149" s="61"/>
      <c r="B149" s="61"/>
      <c r="C149" s="41"/>
    </row>
    <row r="150" spans="1:3" x14ac:dyDescent="0.25">
      <c r="A150" s="61"/>
      <c r="B150" s="61"/>
      <c r="C150" s="41"/>
    </row>
    <row r="151" spans="1:3" x14ac:dyDescent="0.25">
      <c r="A151" s="61"/>
      <c r="B151" s="61"/>
      <c r="C151" s="41"/>
    </row>
    <row r="152" spans="1:3" x14ac:dyDescent="0.25">
      <c r="A152" s="61"/>
      <c r="B152" s="61"/>
      <c r="C152" s="41"/>
    </row>
    <row r="153" spans="1:3" x14ac:dyDescent="0.25">
      <c r="A153" s="61"/>
      <c r="B153" s="61"/>
      <c r="C153" s="41"/>
    </row>
    <row r="154" spans="1:3" x14ac:dyDescent="0.25">
      <c r="A154" s="61"/>
      <c r="B154" s="61"/>
      <c r="C154" s="41"/>
    </row>
    <row r="155" spans="1:3" x14ac:dyDescent="0.25">
      <c r="A155" s="61"/>
      <c r="B155" s="61"/>
      <c r="C155" s="41"/>
    </row>
    <row r="156" spans="1:3" x14ac:dyDescent="0.25">
      <c r="A156" s="61"/>
      <c r="B156" s="61"/>
      <c r="C156" s="41"/>
    </row>
    <row r="157" spans="1:3" x14ac:dyDescent="0.25">
      <c r="A157" s="61"/>
      <c r="B157" s="61"/>
      <c r="C157" s="41"/>
    </row>
    <row r="158" spans="1:3" x14ac:dyDescent="0.25">
      <c r="A158" s="61"/>
      <c r="B158" s="61"/>
      <c r="C158" s="41"/>
    </row>
    <row r="159" spans="1:3" x14ac:dyDescent="0.25">
      <c r="A159" s="61"/>
      <c r="B159" s="61"/>
      <c r="C159" s="41"/>
    </row>
    <row r="160" spans="1:3" x14ac:dyDescent="0.25">
      <c r="A160" s="61"/>
      <c r="B160" s="61"/>
      <c r="C160" s="41"/>
    </row>
    <row r="161" spans="1:3" x14ac:dyDescent="0.25">
      <c r="A161" s="61"/>
      <c r="B161" s="61"/>
      <c r="C161" s="41"/>
    </row>
    <row r="162" spans="1:3" x14ac:dyDescent="0.25">
      <c r="A162" s="61"/>
      <c r="B162" s="61"/>
      <c r="C162" s="41"/>
    </row>
    <row r="163" spans="1:3" x14ac:dyDescent="0.25">
      <c r="A163" s="61"/>
      <c r="B163" s="61"/>
      <c r="C163" s="41"/>
    </row>
    <row r="164" spans="1:3" x14ac:dyDescent="0.25">
      <c r="A164" s="61"/>
      <c r="B164" s="61"/>
      <c r="C164" s="41"/>
    </row>
    <row r="165" spans="1:3" x14ac:dyDescent="0.25">
      <c r="A165" s="61"/>
      <c r="B165" s="61"/>
      <c r="C165" s="41"/>
    </row>
    <row r="166" spans="1:3" x14ac:dyDescent="0.25">
      <c r="A166" s="61"/>
      <c r="B166" s="61"/>
      <c r="C166" s="41"/>
    </row>
    <row r="167" spans="1:3" x14ac:dyDescent="0.25">
      <c r="A167" s="61"/>
      <c r="B167" s="61"/>
      <c r="C167" s="41"/>
    </row>
    <row r="168" spans="1:3" x14ac:dyDescent="0.25">
      <c r="A168" s="61"/>
      <c r="B168" s="61"/>
      <c r="C168" s="41"/>
    </row>
    <row r="169" spans="1:3" x14ac:dyDescent="0.25">
      <c r="A169" s="61"/>
      <c r="B169" s="61"/>
      <c r="C169" s="41"/>
    </row>
    <row r="170" spans="1:3" x14ac:dyDescent="0.25">
      <c r="A170" s="61"/>
      <c r="B170" s="61"/>
      <c r="C170" s="41"/>
    </row>
    <row r="171" spans="1:3" x14ac:dyDescent="0.25">
      <c r="A171" s="61"/>
      <c r="B171" s="61"/>
      <c r="C171" s="41"/>
    </row>
    <row r="172" spans="1:3" x14ac:dyDescent="0.25">
      <c r="A172" s="61"/>
      <c r="B172" s="61"/>
      <c r="C172" s="41"/>
    </row>
    <row r="173" spans="1:3" x14ac:dyDescent="0.25">
      <c r="A173" s="61"/>
      <c r="B173" s="61"/>
      <c r="C173" s="41"/>
    </row>
    <row r="174" spans="1:3" x14ac:dyDescent="0.25">
      <c r="A174" s="61"/>
      <c r="B174" s="61"/>
      <c r="C174" s="41"/>
    </row>
    <row r="175" spans="1:3" x14ac:dyDescent="0.25">
      <c r="A175" s="61"/>
      <c r="B175" s="61"/>
      <c r="C175" s="41"/>
    </row>
    <row r="176" spans="1:3" x14ac:dyDescent="0.25">
      <c r="A176" s="61"/>
      <c r="B176" s="61"/>
      <c r="C176" s="41"/>
    </row>
    <row r="177" spans="1:3" x14ac:dyDescent="0.25">
      <c r="A177" s="61"/>
      <c r="B177" s="61"/>
      <c r="C177" s="41"/>
    </row>
    <row r="178" spans="1:3" x14ac:dyDescent="0.25">
      <c r="A178" s="61"/>
      <c r="B178" s="61"/>
      <c r="C178" s="41"/>
    </row>
    <row r="179" spans="1:3" x14ac:dyDescent="0.25">
      <c r="A179" s="61"/>
      <c r="B179" s="61"/>
      <c r="C179" s="41"/>
    </row>
    <row r="180" spans="1:3" x14ac:dyDescent="0.25">
      <c r="A180" s="61"/>
      <c r="B180" s="61"/>
      <c r="C180" s="41"/>
    </row>
    <row r="181" spans="1:3" x14ac:dyDescent="0.25">
      <c r="A181" s="61"/>
      <c r="B181" s="61"/>
      <c r="C181" s="41"/>
    </row>
    <row r="182" spans="1:3" x14ac:dyDescent="0.25">
      <c r="A182" s="61"/>
      <c r="B182" s="61"/>
      <c r="C182" s="41"/>
    </row>
    <row r="183" spans="1:3" x14ac:dyDescent="0.25">
      <c r="A183" s="61"/>
      <c r="B183" s="61"/>
      <c r="C183" s="41"/>
    </row>
    <row r="184" spans="1:3" x14ac:dyDescent="0.25">
      <c r="A184" s="61"/>
      <c r="B184" s="61"/>
      <c r="C184" s="41"/>
    </row>
    <row r="185" spans="1:3" x14ac:dyDescent="0.25">
      <c r="A185" s="61"/>
      <c r="B185" s="61"/>
      <c r="C185" s="41"/>
    </row>
    <row r="186" spans="1:3" x14ac:dyDescent="0.25">
      <c r="A186" s="61"/>
      <c r="B186" s="61"/>
      <c r="C186" s="41"/>
    </row>
    <row r="187" spans="1:3" x14ac:dyDescent="0.25">
      <c r="A187" s="61"/>
      <c r="B187" s="61"/>
      <c r="C187" s="41"/>
    </row>
    <row r="188" spans="1:3" x14ac:dyDescent="0.25">
      <c r="A188" s="61"/>
      <c r="B188" s="61"/>
      <c r="C188" s="41"/>
    </row>
    <row r="189" spans="1:3" x14ac:dyDescent="0.25">
      <c r="A189" s="61"/>
      <c r="B189" s="61"/>
      <c r="C189" s="41"/>
    </row>
    <row r="190" spans="1:3" x14ac:dyDescent="0.25">
      <c r="A190" s="61"/>
      <c r="B190" s="61"/>
      <c r="C190" s="41"/>
    </row>
    <row r="191" spans="1:3" x14ac:dyDescent="0.25">
      <c r="A191" s="61"/>
      <c r="B191" s="61"/>
      <c r="C191" s="41"/>
    </row>
    <row r="192" spans="1:3" x14ac:dyDescent="0.25">
      <c r="A192" s="61"/>
      <c r="B192" s="61"/>
      <c r="C192" s="41"/>
    </row>
    <row r="193" spans="1:3" x14ac:dyDescent="0.25">
      <c r="A193" s="61"/>
      <c r="B193" s="61"/>
      <c r="C193" s="41"/>
    </row>
    <row r="194" spans="1:3" x14ac:dyDescent="0.25">
      <c r="A194" s="61"/>
      <c r="B194" s="61"/>
      <c r="C194" s="41"/>
    </row>
    <row r="195" spans="1:3" x14ac:dyDescent="0.25">
      <c r="A195" s="61"/>
      <c r="B195" s="61"/>
      <c r="C195" s="41"/>
    </row>
    <row r="196" spans="1:3" x14ac:dyDescent="0.25">
      <c r="A196" s="61"/>
      <c r="B196" s="61"/>
      <c r="C196" s="41"/>
    </row>
    <row r="197" spans="1:3" x14ac:dyDescent="0.25">
      <c r="A197" s="61"/>
      <c r="B197" s="61"/>
      <c r="C197" s="41"/>
    </row>
    <row r="198" spans="1:3" x14ac:dyDescent="0.25">
      <c r="A198" s="61"/>
      <c r="B198" s="61"/>
      <c r="C198" s="41"/>
    </row>
    <row r="199" spans="1:3" x14ac:dyDescent="0.25">
      <c r="A199" s="61"/>
      <c r="B199" s="61"/>
      <c r="C199" s="41"/>
    </row>
    <row r="200" spans="1:3" x14ac:dyDescent="0.25">
      <c r="A200" s="61"/>
      <c r="B200" s="61"/>
      <c r="C200" s="41"/>
    </row>
    <row r="201" spans="1:3" x14ac:dyDescent="0.25">
      <c r="A201" s="61"/>
      <c r="B201" s="61"/>
      <c r="C201" s="41"/>
    </row>
    <row r="202" spans="1:3" x14ac:dyDescent="0.25">
      <c r="A202" s="61"/>
      <c r="B202" s="61"/>
      <c r="C202" s="41"/>
    </row>
    <row r="203" spans="1:3" x14ac:dyDescent="0.25">
      <c r="A203" s="61"/>
      <c r="B203" s="61"/>
      <c r="C203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pane ySplit="1" topLeftCell="A39" activePane="bottomLeft" state="frozen"/>
      <selection pane="bottomLeft" activeCell="A57" sqref="A57"/>
    </sheetView>
  </sheetViews>
  <sheetFormatPr defaultRowHeight="15" x14ac:dyDescent="0.25"/>
  <cols>
    <col min="1" max="1" width="53.140625" style="2" customWidth="1"/>
    <col min="2" max="8" width="14" style="1" customWidth="1"/>
    <col min="9" max="16384" width="9.140625" style="1"/>
  </cols>
  <sheetData>
    <row r="1" spans="1:8" s="13" customFormat="1" ht="63" x14ac:dyDescent="0.25">
      <c r="A1" s="65" t="s">
        <v>8</v>
      </c>
      <c r="B1" s="66" t="s">
        <v>0</v>
      </c>
      <c r="C1" s="66" t="s">
        <v>1</v>
      </c>
      <c r="D1" s="66" t="s">
        <v>2</v>
      </c>
      <c r="E1" s="66" t="s">
        <v>96</v>
      </c>
      <c r="F1" s="66" t="s">
        <v>5</v>
      </c>
      <c r="G1" s="67" t="s">
        <v>6</v>
      </c>
      <c r="H1" s="66" t="s">
        <v>7</v>
      </c>
    </row>
    <row r="2" spans="1:8" ht="15.75" x14ac:dyDescent="0.25">
      <c r="A2" s="3" t="s">
        <v>9</v>
      </c>
      <c r="B2" s="4">
        <v>64445</v>
      </c>
      <c r="C2" s="4">
        <v>31</v>
      </c>
      <c r="D2" s="5">
        <f>B2/$B$90</f>
        <v>5.3435092034265956E-4</v>
      </c>
      <c r="E2" s="5">
        <f>C2/$C$90</f>
        <v>8.0183127917954557E-6</v>
      </c>
      <c r="F2" s="6">
        <f>E2/D2</f>
        <v>1.500570596314049E-2</v>
      </c>
      <c r="G2" s="7">
        <f>IF(F2&gt;1,((F2-1)/F2)*C2,0)</f>
        <v>0</v>
      </c>
      <c r="H2" s="14">
        <f>C2/B2</f>
        <v>4.8103033594537977E-4</v>
      </c>
    </row>
    <row r="3" spans="1:8" ht="15.75" x14ac:dyDescent="0.25">
      <c r="A3" s="3" t="s">
        <v>10</v>
      </c>
      <c r="B3" s="4">
        <v>7147</v>
      </c>
      <c r="C3" s="4">
        <v>26</v>
      </c>
      <c r="D3" s="5">
        <f t="shared" ref="D3:D66" si="0">B3/$B$90</f>
        <v>5.9259927499247228E-5</v>
      </c>
      <c r="E3" s="5">
        <f t="shared" ref="E3:E66" si="1">C3/$C$90</f>
        <v>6.7250365350542525E-6</v>
      </c>
      <c r="F3" s="6">
        <f t="shared" ref="F3:F66" si="2">E3/D3</f>
        <v>0.11348371182431298</v>
      </c>
      <c r="G3" s="7">
        <f t="shared" ref="G3:G66" si="3">IF(F3&gt;1,((F3-1)/F3)*C3,0)</f>
        <v>0</v>
      </c>
      <c r="H3" s="14">
        <f t="shared" ref="H3:H66" si="4">C3/B3</f>
        <v>3.6378900237862039E-3</v>
      </c>
    </row>
    <row r="4" spans="1:8" ht="15.75" x14ac:dyDescent="0.25">
      <c r="A4" s="3" t="s">
        <v>11</v>
      </c>
      <c r="B4" s="4">
        <v>100513</v>
      </c>
      <c r="C4" s="4">
        <v>583</v>
      </c>
      <c r="D4" s="5">
        <f t="shared" si="0"/>
        <v>8.3341165422300774E-4</v>
      </c>
      <c r="E4" s="5">
        <f t="shared" si="1"/>
        <v>1.5079601153602422E-4</v>
      </c>
      <c r="F4" s="6">
        <f t="shared" si="2"/>
        <v>0.18093820835348387</v>
      </c>
      <c r="G4" s="7">
        <f t="shared" si="3"/>
        <v>0</v>
      </c>
      <c r="H4" s="14">
        <f t="shared" si="4"/>
        <v>5.8002447444609152E-3</v>
      </c>
    </row>
    <row r="5" spans="1:8" ht="15.75" x14ac:dyDescent="0.25">
      <c r="A5" s="3" t="s">
        <v>12</v>
      </c>
      <c r="B5" s="4">
        <v>141809</v>
      </c>
      <c r="C5" s="4">
        <v>1011</v>
      </c>
      <c r="D5" s="5">
        <f t="shared" si="0"/>
        <v>1.175820772175843E-3</v>
      </c>
      <c r="E5" s="5">
        <f t="shared" si="1"/>
        <v>2.6150045911307114E-4</v>
      </c>
      <c r="F5" s="6">
        <f t="shared" si="2"/>
        <v>0.22239823049661517</v>
      </c>
      <c r="G5" s="7">
        <f t="shared" si="3"/>
        <v>0</v>
      </c>
      <c r="H5" s="14">
        <f t="shared" si="4"/>
        <v>7.1293077308210336E-3</v>
      </c>
    </row>
    <row r="6" spans="1:8" ht="15.75" x14ac:dyDescent="0.25">
      <c r="A6" s="3" t="s">
        <v>13</v>
      </c>
      <c r="B6" s="4">
        <v>218044</v>
      </c>
      <c r="C6" s="4">
        <v>613</v>
      </c>
      <c r="D6" s="5">
        <f t="shared" si="0"/>
        <v>1.8079294293613911E-3</v>
      </c>
      <c r="E6" s="5">
        <f t="shared" si="1"/>
        <v>1.5855566907647142E-4</v>
      </c>
      <c r="F6" s="6">
        <f t="shared" si="2"/>
        <v>8.7700142771876613E-2</v>
      </c>
      <c r="G6" s="7">
        <f t="shared" si="3"/>
        <v>0</v>
      </c>
      <c r="H6" s="14">
        <f t="shared" si="4"/>
        <v>2.8113591752123423E-3</v>
      </c>
    </row>
    <row r="7" spans="1:8" ht="15.75" x14ac:dyDescent="0.25">
      <c r="A7" s="3" t="s">
        <v>14</v>
      </c>
      <c r="B7" s="4">
        <v>341034</v>
      </c>
      <c r="C7" s="4">
        <v>740</v>
      </c>
      <c r="D7" s="5">
        <f t="shared" si="0"/>
        <v>2.8277109437216006E-3</v>
      </c>
      <c r="E7" s="5">
        <f t="shared" si="1"/>
        <v>1.9140488599769798E-4</v>
      </c>
      <c r="F7" s="6">
        <f t="shared" si="2"/>
        <v>6.7688985828865025E-2</v>
      </c>
      <c r="G7" s="7">
        <f t="shared" si="3"/>
        <v>0</v>
      </c>
      <c r="H7" s="14">
        <f t="shared" si="4"/>
        <v>2.1698716257030092E-3</v>
      </c>
    </row>
    <row r="8" spans="1:8" ht="15.75" x14ac:dyDescent="0.25">
      <c r="A8" s="3" t="s">
        <v>15</v>
      </c>
      <c r="B8" s="4">
        <v>622757</v>
      </c>
      <c r="C8" s="4">
        <v>17500</v>
      </c>
      <c r="D8" s="5">
        <f t="shared" si="0"/>
        <v>5.1636399425841204E-3</v>
      </c>
      <c r="E8" s="5">
        <f t="shared" si="1"/>
        <v>4.5264668985942084E-3</v>
      </c>
      <c r="F8" s="6">
        <f t="shared" si="2"/>
        <v>0.87660389742995104</v>
      </c>
      <c r="G8" s="7">
        <f t="shared" si="3"/>
        <v>0</v>
      </c>
      <c r="H8" s="14">
        <f t="shared" si="4"/>
        <v>2.8100848324466847E-2</v>
      </c>
    </row>
    <row r="9" spans="1:8" ht="15.75" x14ac:dyDescent="0.25">
      <c r="A9" s="3" t="s">
        <v>16</v>
      </c>
      <c r="B9" s="4">
        <v>1672254</v>
      </c>
      <c r="C9" s="4">
        <v>39559</v>
      </c>
      <c r="D9" s="5">
        <f t="shared" si="0"/>
        <v>1.386562904719829E-2</v>
      </c>
      <c r="E9" s="5">
        <f t="shared" si="1"/>
        <v>1.0232143088085045E-2</v>
      </c>
      <c r="F9" s="6">
        <f t="shared" si="2"/>
        <v>0.73795015381235574</v>
      </c>
      <c r="G9" s="7">
        <f t="shared" si="3"/>
        <v>0</v>
      </c>
      <c r="H9" s="14">
        <f t="shared" si="4"/>
        <v>2.3656095306095845E-2</v>
      </c>
    </row>
    <row r="10" spans="1:8" ht="15.75" x14ac:dyDescent="0.25">
      <c r="A10" s="3" t="s">
        <v>17</v>
      </c>
      <c r="B10" s="4">
        <v>1016407</v>
      </c>
      <c r="C10" s="4">
        <v>14397</v>
      </c>
      <c r="D10" s="5">
        <f t="shared" si="0"/>
        <v>8.4276206981569023E-3</v>
      </c>
      <c r="E10" s="5">
        <f t="shared" si="1"/>
        <v>3.7238596536606186E-3</v>
      </c>
      <c r="F10" s="6">
        <f t="shared" si="2"/>
        <v>0.44186369878689685</v>
      </c>
      <c r="G10" s="7">
        <f t="shared" si="3"/>
        <v>0</v>
      </c>
      <c r="H10" s="14">
        <f t="shared" si="4"/>
        <v>1.4164601385075073E-2</v>
      </c>
    </row>
    <row r="11" spans="1:8" ht="15.75" x14ac:dyDescent="0.25">
      <c r="A11" s="3" t="s">
        <v>18</v>
      </c>
      <c r="B11" s="4">
        <v>4579222</v>
      </c>
      <c r="C11" s="4">
        <v>107929</v>
      </c>
      <c r="D11" s="5">
        <f t="shared" si="0"/>
        <v>3.7968988907647667E-2</v>
      </c>
      <c r="E11" s="5">
        <f t="shared" si="1"/>
        <v>2.791640262276425E-2</v>
      </c>
      <c r="F11" s="6">
        <f t="shared" si="2"/>
        <v>0.73524219174404626</v>
      </c>
      <c r="G11" s="7">
        <f t="shared" si="3"/>
        <v>0</v>
      </c>
      <c r="H11" s="14">
        <f t="shared" si="4"/>
        <v>2.3569287533995949E-2</v>
      </c>
    </row>
    <row r="12" spans="1:8" ht="15.75" x14ac:dyDescent="0.25">
      <c r="A12" s="8" t="s">
        <v>19</v>
      </c>
      <c r="B12" s="9">
        <v>1439266</v>
      </c>
      <c r="C12" s="9">
        <v>45018</v>
      </c>
      <c r="D12" s="10">
        <f t="shared" si="0"/>
        <v>1.1933790235361908E-2</v>
      </c>
      <c r="E12" s="10">
        <f t="shared" si="1"/>
        <v>1.164414210519509E-2</v>
      </c>
      <c r="F12" s="11">
        <f t="shared" si="2"/>
        <v>0.97572873961630902</v>
      </c>
      <c r="G12" s="12">
        <f t="shared" si="3"/>
        <v>0</v>
      </c>
      <c r="H12" s="15">
        <f t="shared" si="4"/>
        <v>3.1278443317635518E-2</v>
      </c>
    </row>
    <row r="13" spans="1:8" ht="15.75" x14ac:dyDescent="0.25">
      <c r="A13" s="8" t="s">
        <v>20</v>
      </c>
      <c r="B13" s="9">
        <v>156114</v>
      </c>
      <c r="C13" s="9">
        <v>4226</v>
      </c>
      <c r="D13" s="10">
        <f t="shared" si="0"/>
        <v>1.2944318345624014E-3</v>
      </c>
      <c r="E13" s="10">
        <f t="shared" si="1"/>
        <v>1.0930770921976642E-3</v>
      </c>
      <c r="F13" s="11">
        <f t="shared" si="2"/>
        <v>0.84444546480672145</v>
      </c>
      <c r="G13" s="12">
        <f t="shared" si="3"/>
        <v>0</v>
      </c>
      <c r="H13" s="15">
        <f t="shared" si="4"/>
        <v>2.7069961694659032E-2</v>
      </c>
    </row>
    <row r="14" spans="1:8" ht="15.75" x14ac:dyDescent="0.25">
      <c r="A14" s="8" t="s">
        <v>21</v>
      </c>
      <c r="B14" s="9">
        <v>164082</v>
      </c>
      <c r="C14" s="9">
        <v>8208</v>
      </c>
      <c r="D14" s="10">
        <f t="shared" si="0"/>
        <v>1.3604991498434985E-3</v>
      </c>
      <c r="E14" s="10">
        <f t="shared" si="1"/>
        <v>2.1230423030663579E-3</v>
      </c>
      <c r="F14" s="11">
        <f t="shared" si="2"/>
        <v>1.560487783700987</v>
      </c>
      <c r="G14" s="12">
        <f t="shared" si="3"/>
        <v>2948.1062118325581</v>
      </c>
      <c r="H14" s="15">
        <f t="shared" si="4"/>
        <v>5.0023768603503126E-2</v>
      </c>
    </row>
    <row r="15" spans="1:8" ht="15.75" x14ac:dyDescent="0.25">
      <c r="A15" s="8" t="s">
        <v>22</v>
      </c>
      <c r="B15" s="9">
        <v>152978</v>
      </c>
      <c r="C15" s="9">
        <v>6181</v>
      </c>
      <c r="D15" s="10">
        <f t="shared" si="0"/>
        <v>1.2684294373834955E-3</v>
      </c>
      <c r="E15" s="10">
        <f t="shared" si="1"/>
        <v>1.5987481085834746E-3</v>
      </c>
      <c r="F15" s="11">
        <f t="shared" si="2"/>
        <v>1.2604154882130121</v>
      </c>
      <c r="G15" s="12">
        <f t="shared" si="3"/>
        <v>1277.0615306597995</v>
      </c>
      <c r="H15" s="15">
        <f t="shared" si="4"/>
        <v>4.0404502608218172E-2</v>
      </c>
    </row>
    <row r="16" spans="1:8" ht="15.75" x14ac:dyDescent="0.25">
      <c r="A16" s="8" t="s">
        <v>23</v>
      </c>
      <c r="B16" s="9">
        <v>197454</v>
      </c>
      <c r="C16" s="9">
        <v>59422</v>
      </c>
      <c r="D16" s="10">
        <f t="shared" si="0"/>
        <v>1.6372057820674916E-3</v>
      </c>
      <c r="E16" s="10">
        <f t="shared" si="1"/>
        <v>1.5369812345615148E-2</v>
      </c>
      <c r="F16" s="11">
        <f t="shared" si="2"/>
        <v>9.3878317032364045</v>
      </c>
      <c r="G16" s="12">
        <f t="shared" si="3"/>
        <v>53092.316865659763</v>
      </c>
      <c r="H16" s="15">
        <f t="shared" si="4"/>
        <v>0.30094097865832042</v>
      </c>
    </row>
    <row r="17" spans="1:8" ht="15.75" x14ac:dyDescent="0.25">
      <c r="A17" s="8" t="s">
        <v>24</v>
      </c>
      <c r="B17" s="9">
        <v>36671</v>
      </c>
      <c r="C17" s="9">
        <v>3018</v>
      </c>
      <c r="D17" s="10">
        <f t="shared" si="0"/>
        <v>3.0406055706238915E-4</v>
      </c>
      <c r="E17" s="10">
        <f t="shared" si="1"/>
        <v>7.8062154856898983E-4</v>
      </c>
      <c r="F17" s="11">
        <f t="shared" si="2"/>
        <v>2.5673226284618584</v>
      </c>
      <c r="G17" s="12">
        <f t="shared" si="3"/>
        <v>1842.4562773132441</v>
      </c>
      <c r="H17" s="15">
        <f t="shared" si="4"/>
        <v>8.2299364620544851E-2</v>
      </c>
    </row>
    <row r="18" spans="1:8" ht="15.75" x14ac:dyDescent="0.25">
      <c r="A18" s="8" t="s">
        <v>25</v>
      </c>
      <c r="B18" s="9">
        <v>527565</v>
      </c>
      <c r="C18" s="9">
        <v>4780</v>
      </c>
      <c r="D18" s="10">
        <f t="shared" si="0"/>
        <v>4.3743477894417748E-3</v>
      </c>
      <c r="E18" s="10">
        <f t="shared" si="1"/>
        <v>1.2363721014445896E-3</v>
      </c>
      <c r="F18" s="11">
        <f t="shared" si="2"/>
        <v>0.28264147273081075</v>
      </c>
      <c r="G18" s="12">
        <f t="shared" si="3"/>
        <v>0</v>
      </c>
      <c r="H18" s="15">
        <f t="shared" si="4"/>
        <v>9.0604949153184917E-3</v>
      </c>
    </row>
    <row r="19" spans="1:8" ht="15.75" x14ac:dyDescent="0.25">
      <c r="A19" s="8" t="s">
        <v>26</v>
      </c>
      <c r="B19" s="9">
        <v>425096</v>
      </c>
      <c r="C19" s="9">
        <v>9782</v>
      </c>
      <c r="D19" s="10">
        <f t="shared" si="0"/>
        <v>3.5247178033048832E-3</v>
      </c>
      <c r="E19" s="10">
        <f t="shared" si="1"/>
        <v>2.5301656686884887E-3</v>
      </c>
      <c r="F19" s="11">
        <f t="shared" si="2"/>
        <v>0.71783496151553694</v>
      </c>
      <c r="G19" s="12">
        <f t="shared" si="3"/>
        <v>0</v>
      </c>
      <c r="H19" s="15">
        <f t="shared" si="4"/>
        <v>2.301127274780285E-2</v>
      </c>
    </row>
    <row r="20" spans="1:8" ht="15.75" x14ac:dyDescent="0.25">
      <c r="A20" s="8" t="s">
        <v>27</v>
      </c>
      <c r="B20" s="9">
        <v>631771</v>
      </c>
      <c r="C20" s="9">
        <v>25014</v>
      </c>
      <c r="D20" s="10">
        <f t="shared" si="0"/>
        <v>5.2383802513120076E-3</v>
      </c>
      <c r="E20" s="10">
        <f t="shared" si="1"/>
        <v>6.470002457224888E-3</v>
      </c>
      <c r="F20" s="11">
        <f t="shared" si="2"/>
        <v>1.2351150826831268</v>
      </c>
      <c r="G20" s="12">
        <f t="shared" si="3"/>
        <v>4761.6361913900846</v>
      </c>
      <c r="H20" s="15">
        <f t="shared" si="4"/>
        <v>3.9593460288617238E-2</v>
      </c>
    </row>
    <row r="21" spans="1:8" ht="15.75" x14ac:dyDescent="0.25">
      <c r="A21" s="8" t="s">
        <v>28</v>
      </c>
      <c r="B21" s="9">
        <v>103577</v>
      </c>
      <c r="C21" s="9">
        <v>5672</v>
      </c>
      <c r="D21" s="10">
        <f t="shared" si="0"/>
        <v>8.5881705758913257E-4</v>
      </c>
      <c r="E21" s="10">
        <f t="shared" si="1"/>
        <v>1.4670925856472201E-3</v>
      </c>
      <c r="F21" s="11">
        <f t="shared" si="2"/>
        <v>1.7082713631301594</v>
      </c>
      <c r="G21" s="12">
        <f t="shared" si="3"/>
        <v>2351.6844328017751</v>
      </c>
      <c r="H21" s="15">
        <f t="shared" si="4"/>
        <v>5.4761192156559856E-2</v>
      </c>
    </row>
    <row r="22" spans="1:8" ht="15.75" x14ac:dyDescent="0.25">
      <c r="A22" s="8" t="s">
        <v>29</v>
      </c>
      <c r="B22" s="9">
        <v>793717</v>
      </c>
      <c r="C22" s="9">
        <v>23161</v>
      </c>
      <c r="D22" s="10">
        <f t="shared" si="0"/>
        <v>6.5811685847096705E-3</v>
      </c>
      <c r="E22" s="10">
        <f t="shared" si="1"/>
        <v>5.990714276476598E-3</v>
      </c>
      <c r="F22" s="11">
        <f t="shared" si="2"/>
        <v>0.91028123643498482</v>
      </c>
      <c r="G22" s="12">
        <f t="shared" si="3"/>
        <v>0</v>
      </c>
      <c r="H22" s="15">
        <f t="shared" si="4"/>
        <v>2.918042576888236E-2</v>
      </c>
    </row>
    <row r="23" spans="1:8" ht="15.75" x14ac:dyDescent="0.25">
      <c r="A23" s="8" t="s">
        <v>30</v>
      </c>
      <c r="B23" s="9">
        <v>855483</v>
      </c>
      <c r="C23" s="9">
        <v>19457</v>
      </c>
      <c r="D23" s="10">
        <f t="shared" si="0"/>
        <v>7.0933063602684364E-3</v>
      </c>
      <c r="E23" s="10">
        <f t="shared" si="1"/>
        <v>5.0326552254827154E-3</v>
      </c>
      <c r="F23" s="11">
        <f t="shared" si="2"/>
        <v>0.70949356616993231</v>
      </c>
      <c r="G23" s="12">
        <f t="shared" si="3"/>
        <v>0</v>
      </c>
      <c r="H23" s="15">
        <f t="shared" si="4"/>
        <v>2.2743876850855015E-2</v>
      </c>
    </row>
    <row r="24" spans="1:8" ht="15.75" x14ac:dyDescent="0.25">
      <c r="A24" s="8" t="s">
        <v>31</v>
      </c>
      <c r="B24" s="9">
        <v>472128</v>
      </c>
      <c r="C24" s="9">
        <v>7986</v>
      </c>
      <c r="D24" s="10">
        <f t="shared" si="0"/>
        <v>3.9146874283426045E-3</v>
      </c>
      <c r="E24" s="10">
        <f t="shared" si="1"/>
        <v>2.0656208372670484E-3</v>
      </c>
      <c r="F24" s="11">
        <f t="shared" si="2"/>
        <v>0.52765920014758072</v>
      </c>
      <c r="G24" s="12">
        <f t="shared" si="3"/>
        <v>0</v>
      </c>
      <c r="H24" s="15">
        <f t="shared" si="4"/>
        <v>1.6914904432696217E-2</v>
      </c>
    </row>
    <row r="25" spans="1:8" ht="15.75" x14ac:dyDescent="0.25">
      <c r="A25" s="8" t="s">
        <v>32</v>
      </c>
      <c r="B25" s="9">
        <v>438921</v>
      </c>
      <c r="C25" s="9">
        <v>8995</v>
      </c>
      <c r="D25" s="10">
        <f t="shared" si="0"/>
        <v>3.6393489069395679E-3</v>
      </c>
      <c r="E25" s="10">
        <f t="shared" si="1"/>
        <v>2.3266039858774231E-3</v>
      </c>
      <c r="F25" s="11">
        <f t="shared" si="2"/>
        <v>0.63929127032613386</v>
      </c>
      <c r="G25" s="12">
        <f t="shared" si="3"/>
        <v>0</v>
      </c>
      <c r="H25" s="15">
        <f t="shared" si="4"/>
        <v>2.0493437315598936E-2</v>
      </c>
    </row>
    <row r="26" spans="1:8" ht="15.75" x14ac:dyDescent="0.25">
      <c r="A26" s="8" t="s">
        <v>33</v>
      </c>
      <c r="B26" s="9">
        <v>1565866</v>
      </c>
      <c r="C26" s="9">
        <v>53924</v>
      </c>
      <c r="D26" s="10">
        <f t="shared" si="0"/>
        <v>1.2983504356168499E-2</v>
      </c>
      <c r="E26" s="10">
        <f t="shared" si="1"/>
        <v>1.394772577370252E-2</v>
      </c>
      <c r="F26" s="11">
        <f t="shared" si="2"/>
        <v>1.0742651129527998</v>
      </c>
      <c r="G26" s="12">
        <f t="shared" si="3"/>
        <v>3727.8246333991583</v>
      </c>
      <c r="H26" s="15">
        <f t="shared" si="4"/>
        <v>3.4437174062148357E-2</v>
      </c>
    </row>
    <row r="27" spans="1:8" ht="15.75" x14ac:dyDescent="0.25">
      <c r="A27" s="8" t="s">
        <v>34</v>
      </c>
      <c r="B27" s="9">
        <v>1137540</v>
      </c>
      <c r="C27" s="9">
        <v>16884</v>
      </c>
      <c r="D27" s="10">
        <f t="shared" si="0"/>
        <v>9.4320047470958009E-3</v>
      </c>
      <c r="E27" s="10">
        <f t="shared" si="1"/>
        <v>4.3671352637636926E-3</v>
      </c>
      <c r="F27" s="11">
        <f t="shared" si="2"/>
        <v>0.46301241155634204</v>
      </c>
      <c r="G27" s="12">
        <f t="shared" si="3"/>
        <v>0</v>
      </c>
      <c r="H27" s="15">
        <f t="shared" si="4"/>
        <v>1.4842554987077377E-2</v>
      </c>
    </row>
    <row r="28" spans="1:8" ht="15.75" x14ac:dyDescent="0.25">
      <c r="A28" s="8" t="s">
        <v>35</v>
      </c>
      <c r="B28" s="9">
        <v>1043288</v>
      </c>
      <c r="C28" s="9">
        <v>49871</v>
      </c>
      <c r="D28" s="10">
        <f t="shared" si="0"/>
        <v>8.6505066798425404E-3</v>
      </c>
      <c r="E28" s="10">
        <f t="shared" si="1"/>
        <v>1.2899396039988102E-2</v>
      </c>
      <c r="F28" s="11">
        <f t="shared" si="2"/>
        <v>1.4911723113336641</v>
      </c>
      <c r="G28" s="12">
        <f t="shared" si="3"/>
        <v>16426.843599726762</v>
      </c>
      <c r="H28" s="15">
        <f t="shared" si="4"/>
        <v>4.7801757520454562E-2</v>
      </c>
    </row>
    <row r="29" spans="1:8" ht="31.5" x14ac:dyDescent="0.25">
      <c r="A29" s="8" t="s">
        <v>36</v>
      </c>
      <c r="B29" s="9">
        <v>406259</v>
      </c>
      <c r="C29" s="9">
        <v>12317</v>
      </c>
      <c r="D29" s="10">
        <f t="shared" si="0"/>
        <v>3.3685292970360541E-3</v>
      </c>
      <c r="E29" s="10">
        <f t="shared" si="1"/>
        <v>3.1858567308562782E-3</v>
      </c>
      <c r="F29" s="11">
        <f t="shared" si="2"/>
        <v>0.94577082457305384</v>
      </c>
      <c r="G29" s="12">
        <f t="shared" si="3"/>
        <v>0</v>
      </c>
      <c r="H29" s="15">
        <f t="shared" si="4"/>
        <v>3.0318097568300024E-2</v>
      </c>
    </row>
    <row r="30" spans="1:8" ht="15.75" x14ac:dyDescent="0.25">
      <c r="A30" s="8" t="s">
        <v>37</v>
      </c>
      <c r="B30" s="9">
        <v>1574147</v>
      </c>
      <c r="C30" s="9">
        <v>47748</v>
      </c>
      <c r="D30" s="10">
        <f t="shared" si="0"/>
        <v>1.3052166936219047E-2</v>
      </c>
      <c r="E30" s="10">
        <f t="shared" si="1"/>
        <v>1.2350270941375788E-2</v>
      </c>
      <c r="F30" s="11">
        <f t="shared" si="2"/>
        <v>0.94622379576715832</v>
      </c>
      <c r="G30" s="12">
        <f t="shared" si="3"/>
        <v>0</v>
      </c>
      <c r="H30" s="15">
        <f t="shared" si="4"/>
        <v>3.0332618237051558E-2</v>
      </c>
    </row>
    <row r="31" spans="1:8" ht="15.75" x14ac:dyDescent="0.25">
      <c r="A31" s="8" t="s">
        <v>38</v>
      </c>
      <c r="B31" s="9">
        <v>517401</v>
      </c>
      <c r="C31" s="9">
        <v>22739</v>
      </c>
      <c r="D31" s="10">
        <f t="shared" si="0"/>
        <v>4.2900721628708572E-3</v>
      </c>
      <c r="E31" s="10">
        <f t="shared" si="1"/>
        <v>5.8815617604076409E-3</v>
      </c>
      <c r="F31" s="11">
        <f t="shared" si="2"/>
        <v>1.3709703560025388</v>
      </c>
      <c r="G31" s="12">
        <f t="shared" si="3"/>
        <v>6152.9375075168355</v>
      </c>
      <c r="H31" s="15">
        <f t="shared" si="4"/>
        <v>4.394850415828342E-2</v>
      </c>
    </row>
    <row r="32" spans="1:8" ht="15.75" x14ac:dyDescent="0.25">
      <c r="A32" s="8" t="s">
        <v>39</v>
      </c>
      <c r="B32" s="9">
        <v>680848</v>
      </c>
      <c r="C32" s="9">
        <v>22319</v>
      </c>
      <c r="D32" s="10">
        <f t="shared" si="0"/>
        <v>5.6453061589488568E-3</v>
      </c>
      <c r="E32" s="10">
        <f t="shared" si="1"/>
        <v>5.7729265548413797E-3</v>
      </c>
      <c r="F32" s="11">
        <f t="shared" si="2"/>
        <v>1.0226064614210906</v>
      </c>
      <c r="G32" s="12">
        <f t="shared" si="3"/>
        <v>493.39959357987527</v>
      </c>
      <c r="H32" s="15">
        <f t="shared" si="4"/>
        <v>3.2781178765304446E-2</v>
      </c>
    </row>
    <row r="33" spans="1:8" ht="15.75" x14ac:dyDescent="0.25">
      <c r="A33" s="3" t="s">
        <v>40</v>
      </c>
      <c r="B33" s="4">
        <v>3395277</v>
      </c>
      <c r="C33" s="4">
        <v>135827</v>
      </c>
      <c r="D33" s="5">
        <f t="shared" si="0"/>
        <v>2.815221335663378E-2</v>
      </c>
      <c r="E33" s="5">
        <f t="shared" si="1"/>
        <v>3.5132366824877463E-2</v>
      </c>
      <c r="F33" s="6">
        <f t="shared" si="2"/>
        <v>1.2479433279301602</v>
      </c>
      <c r="G33" s="7">
        <f t="shared" si="3"/>
        <v>26986.320331250317</v>
      </c>
      <c r="H33" s="14">
        <f t="shared" si="4"/>
        <v>4.0004688866328138E-2</v>
      </c>
    </row>
    <row r="34" spans="1:8" ht="15.75" x14ac:dyDescent="0.25">
      <c r="A34" s="3" t="s">
        <v>41</v>
      </c>
      <c r="B34" s="4">
        <v>2228049</v>
      </c>
      <c r="C34" s="4">
        <v>117807</v>
      </c>
      <c r="D34" s="5">
        <f t="shared" si="0"/>
        <v>1.8474048160734613E-2</v>
      </c>
      <c r="E34" s="5">
        <f t="shared" si="1"/>
        <v>3.0471399195582168E-2</v>
      </c>
      <c r="F34" s="6">
        <f t="shared" si="2"/>
        <v>1.6494164641373592</v>
      </c>
      <c r="G34" s="7">
        <f t="shared" si="3"/>
        <v>46383.558703375878</v>
      </c>
      <c r="H34" s="14">
        <f t="shared" si="4"/>
        <v>5.2874510390031819E-2</v>
      </c>
    </row>
    <row r="35" spans="1:8" ht="15.75" x14ac:dyDescent="0.25">
      <c r="A35" s="3" t="s">
        <v>42</v>
      </c>
      <c r="B35" s="4">
        <v>341524</v>
      </c>
      <c r="C35" s="4">
        <v>14324</v>
      </c>
      <c r="D35" s="5">
        <f t="shared" si="0"/>
        <v>2.8317738182808048E-3</v>
      </c>
      <c r="E35" s="5">
        <f t="shared" si="1"/>
        <v>3.704977820312197E-3</v>
      </c>
      <c r="F35" s="6">
        <f t="shared" si="2"/>
        <v>1.3083593740412227</v>
      </c>
      <c r="G35" s="7">
        <f t="shared" si="3"/>
        <v>3375.9376524536665</v>
      </c>
      <c r="H35" s="14">
        <f t="shared" si="4"/>
        <v>4.194141553741465E-2</v>
      </c>
    </row>
    <row r="36" spans="1:8" ht="15.75" x14ac:dyDescent="0.25">
      <c r="A36" s="3" t="s">
        <v>43</v>
      </c>
      <c r="B36" s="4">
        <v>1938266</v>
      </c>
      <c r="C36" s="4">
        <v>51215</v>
      </c>
      <c r="D36" s="5">
        <f t="shared" si="0"/>
        <v>1.6071289021163556E-2</v>
      </c>
      <c r="E36" s="5">
        <f t="shared" si="1"/>
        <v>1.3247028697800136E-2</v>
      </c>
      <c r="F36" s="6">
        <f t="shared" si="2"/>
        <v>0.82426672063178763</v>
      </c>
      <c r="G36" s="7">
        <f t="shared" si="3"/>
        <v>0</v>
      </c>
      <c r="H36" s="14">
        <f t="shared" si="4"/>
        <v>2.6423101885912459E-2</v>
      </c>
    </row>
    <row r="37" spans="1:8" ht="15.75" x14ac:dyDescent="0.25">
      <c r="A37" s="3" t="s">
        <v>44</v>
      </c>
      <c r="B37" s="4">
        <v>596538</v>
      </c>
      <c r="C37" s="4">
        <v>18053</v>
      </c>
      <c r="D37" s="5">
        <f t="shared" si="0"/>
        <v>4.9462429873437727E-3</v>
      </c>
      <c r="E37" s="5">
        <f t="shared" si="1"/>
        <v>4.6695032525897861E-3</v>
      </c>
      <c r="F37" s="6">
        <f t="shared" si="2"/>
        <v>0.94405051764296743</v>
      </c>
      <c r="G37" s="7">
        <f t="shared" si="3"/>
        <v>0</v>
      </c>
      <c r="H37" s="14">
        <f t="shared" si="4"/>
        <v>3.0262950558053302E-2</v>
      </c>
    </row>
    <row r="38" spans="1:8" ht="15.75" x14ac:dyDescent="0.25">
      <c r="A38" s="3" t="s">
        <v>45</v>
      </c>
      <c r="B38" s="4">
        <v>500780</v>
      </c>
      <c r="C38" s="4">
        <v>17797</v>
      </c>
      <c r="D38" s="5">
        <f t="shared" si="0"/>
        <v>4.15225779950651E-3</v>
      </c>
      <c r="E38" s="5">
        <f t="shared" si="1"/>
        <v>4.6032875082446358E-3</v>
      </c>
      <c r="F38" s="6">
        <f t="shared" si="2"/>
        <v>1.1086227615230755</v>
      </c>
      <c r="G38" s="7">
        <f t="shared" si="3"/>
        <v>1743.748508437905</v>
      </c>
      <c r="H38" s="14">
        <f t="shared" si="4"/>
        <v>3.5538559846639242E-2</v>
      </c>
    </row>
    <row r="39" spans="1:8" ht="31.5" x14ac:dyDescent="0.25">
      <c r="A39" s="3" t="s">
        <v>46</v>
      </c>
      <c r="B39" s="4">
        <v>1373961</v>
      </c>
      <c r="C39" s="4">
        <v>26647</v>
      </c>
      <c r="D39" s="5">
        <f t="shared" si="0"/>
        <v>1.139230855558881E-2</v>
      </c>
      <c r="E39" s="5">
        <f t="shared" si="1"/>
        <v>6.8923864826765649E-3</v>
      </c>
      <c r="F39" s="6">
        <f t="shared" si="2"/>
        <v>0.60500349415969035</v>
      </c>
      <c r="G39" s="7">
        <f t="shared" si="3"/>
        <v>0</v>
      </c>
      <c r="H39" s="14">
        <f t="shared" si="4"/>
        <v>1.9394291395461734E-2</v>
      </c>
    </row>
    <row r="40" spans="1:8" ht="15.75" x14ac:dyDescent="0.25">
      <c r="A40" s="3" t="s">
        <v>47</v>
      </c>
      <c r="B40" s="4">
        <v>2881783</v>
      </c>
      <c r="C40" s="4">
        <v>89177</v>
      </c>
      <c r="D40" s="5">
        <f t="shared" si="0"/>
        <v>2.3894536399687027E-2</v>
      </c>
      <c r="E40" s="5">
        <f t="shared" si="1"/>
        <v>2.3066099349482044E-2</v>
      </c>
      <c r="F40" s="6">
        <f t="shared" si="2"/>
        <v>0.96532943613771749</v>
      </c>
      <c r="G40" s="7">
        <f t="shared" si="3"/>
        <v>0</v>
      </c>
      <c r="H40" s="14">
        <f t="shared" si="4"/>
        <v>3.0945078099218436E-2</v>
      </c>
    </row>
    <row r="41" spans="1:8" ht="15.75" x14ac:dyDescent="0.25">
      <c r="A41" s="3" t="s">
        <v>48</v>
      </c>
      <c r="B41" s="4">
        <v>1069187</v>
      </c>
      <c r="C41" s="4">
        <v>31206</v>
      </c>
      <c r="D41" s="5">
        <f t="shared" si="0"/>
        <v>8.8652503292483056E-3</v>
      </c>
      <c r="E41" s="5">
        <f t="shared" si="1"/>
        <v>8.0715957735731925E-3</v>
      </c>
      <c r="F41" s="6">
        <f t="shared" si="2"/>
        <v>0.91047578734954826</v>
      </c>
      <c r="G41" s="7">
        <f t="shared" si="3"/>
        <v>0</v>
      </c>
      <c r="H41" s="14">
        <f t="shared" si="4"/>
        <v>2.9186662389273345E-2</v>
      </c>
    </row>
    <row r="42" spans="1:8" ht="15.75" x14ac:dyDescent="0.25">
      <c r="A42" s="3" t="s">
        <v>49</v>
      </c>
      <c r="B42" s="4">
        <v>888705</v>
      </c>
      <c r="C42" s="4">
        <v>11654</v>
      </c>
      <c r="D42" s="5">
        <f t="shared" si="0"/>
        <v>7.3687692553824694E-3</v>
      </c>
      <c r="E42" s="5">
        <f t="shared" si="1"/>
        <v>3.0143682992123948E-3</v>
      </c>
      <c r="F42" s="6">
        <f t="shared" si="2"/>
        <v>0.40907350939379317</v>
      </c>
      <c r="G42" s="7">
        <f t="shared" si="3"/>
        <v>0</v>
      </c>
      <c r="H42" s="14">
        <f t="shared" si="4"/>
        <v>1.3113462847626602E-2</v>
      </c>
    </row>
    <row r="43" spans="1:8" ht="15.75" x14ac:dyDescent="0.25">
      <c r="A43" s="3" t="s">
        <v>50</v>
      </c>
      <c r="B43" s="4">
        <v>1648157</v>
      </c>
      <c r="C43" s="4">
        <v>61657</v>
      </c>
      <c r="D43" s="5">
        <f t="shared" si="0"/>
        <v>1.3665826826273516E-2</v>
      </c>
      <c r="E43" s="5">
        <f t="shared" si="1"/>
        <v>1.5947906832378466E-2</v>
      </c>
      <c r="F43" s="6">
        <f t="shared" si="2"/>
        <v>1.1669917257927995</v>
      </c>
      <c r="G43" s="7">
        <f t="shared" si="3"/>
        <v>8822.8636156026532</v>
      </c>
      <c r="H43" s="14">
        <f t="shared" si="4"/>
        <v>3.7409664249218974E-2</v>
      </c>
    </row>
    <row r="44" spans="1:8" ht="15.75" x14ac:dyDescent="0.25">
      <c r="A44" s="3" t="s">
        <v>51</v>
      </c>
      <c r="B44" s="4">
        <v>639694</v>
      </c>
      <c r="C44" s="4">
        <v>20474</v>
      </c>
      <c r="D44" s="5">
        <f t="shared" si="0"/>
        <v>5.3040744454601173E-3</v>
      </c>
      <c r="E44" s="5">
        <f t="shared" si="1"/>
        <v>5.2957076161038756E-3</v>
      </c>
      <c r="F44" s="6">
        <f t="shared" si="2"/>
        <v>0.99842256562529907</v>
      </c>
      <c r="G44" s="7">
        <f t="shared" si="3"/>
        <v>0</v>
      </c>
      <c r="H44" s="14">
        <f t="shared" si="4"/>
        <v>3.2005927834245745E-2</v>
      </c>
    </row>
    <row r="45" spans="1:8" ht="15.75" x14ac:dyDescent="0.25">
      <c r="A45" s="3" t="s">
        <v>52</v>
      </c>
      <c r="B45" s="4">
        <v>2897472</v>
      </c>
      <c r="C45" s="4">
        <v>62761</v>
      </c>
      <c r="D45" s="5">
        <f t="shared" si="0"/>
        <v>2.4024623009808153E-2</v>
      </c>
      <c r="E45" s="5">
        <f t="shared" si="1"/>
        <v>1.6233462229866921E-2</v>
      </c>
      <c r="F45" s="6">
        <f t="shared" si="2"/>
        <v>0.67570101821117201</v>
      </c>
      <c r="G45" s="7">
        <f t="shared" si="3"/>
        <v>0</v>
      </c>
      <c r="H45" s="14">
        <f t="shared" si="4"/>
        <v>2.1660606211207564E-2</v>
      </c>
    </row>
    <row r="46" spans="1:8" ht="15.75" x14ac:dyDescent="0.25">
      <c r="A46" s="3" t="s">
        <v>53</v>
      </c>
      <c r="B46" s="4">
        <v>813827</v>
      </c>
      <c r="C46" s="4">
        <v>22863</v>
      </c>
      <c r="D46" s="5">
        <f t="shared" si="0"/>
        <v>6.7479122732516965E-3</v>
      </c>
      <c r="E46" s="5">
        <f t="shared" si="1"/>
        <v>5.9136350115748222E-3</v>
      </c>
      <c r="F46" s="6">
        <f t="shared" si="2"/>
        <v>0.87636512925873422</v>
      </c>
      <c r="G46" s="7">
        <f t="shared" si="3"/>
        <v>0</v>
      </c>
      <c r="H46" s="14">
        <f t="shared" si="4"/>
        <v>2.8093194253815613E-2</v>
      </c>
    </row>
    <row r="47" spans="1:8" ht="15.75" x14ac:dyDescent="0.25">
      <c r="A47" s="3" t="s">
        <v>54</v>
      </c>
      <c r="B47" s="4">
        <v>511558</v>
      </c>
      <c r="C47" s="4">
        <v>14782</v>
      </c>
      <c r="D47" s="5">
        <f t="shared" si="0"/>
        <v>4.2416244566475325E-3</v>
      </c>
      <c r="E47" s="5">
        <f t="shared" si="1"/>
        <v>3.8234419254296911E-3</v>
      </c>
      <c r="F47" s="6">
        <f t="shared" si="2"/>
        <v>0.90140981704251066</v>
      </c>
      <c r="G47" s="7">
        <f t="shared" si="3"/>
        <v>0</v>
      </c>
      <c r="H47" s="14">
        <f t="shared" si="4"/>
        <v>2.8896039158805061E-2</v>
      </c>
    </row>
    <row r="48" spans="1:8" ht="15.75" x14ac:dyDescent="0.25">
      <c r="A48" s="3" t="s">
        <v>55</v>
      </c>
      <c r="B48" s="4">
        <v>480648</v>
      </c>
      <c r="C48" s="4">
        <v>20774</v>
      </c>
      <c r="D48" s="5">
        <f t="shared" si="0"/>
        <v>3.985331696188356E-3</v>
      </c>
      <c r="E48" s="5">
        <f t="shared" si="1"/>
        <v>5.373304191508348E-3</v>
      </c>
      <c r="F48" s="6">
        <f t="shared" si="2"/>
        <v>1.3482702573157146</v>
      </c>
      <c r="G48" s="7">
        <f t="shared" si="3"/>
        <v>5366.1098627813872</v>
      </c>
      <c r="H48" s="14">
        <f t="shared" si="4"/>
        <v>4.3220818561608497E-2</v>
      </c>
    </row>
    <row r="49" spans="1:8" ht="15.75" x14ac:dyDescent="0.25">
      <c r="A49" s="3" t="s">
        <v>56</v>
      </c>
      <c r="B49" s="4">
        <v>68947</v>
      </c>
      <c r="C49" s="4">
        <v>2615</v>
      </c>
      <c r="D49" s="5">
        <f t="shared" si="0"/>
        <v>5.7167961680293811E-4</v>
      </c>
      <c r="E49" s="5">
        <f t="shared" si="1"/>
        <v>6.7638348227564891E-4</v>
      </c>
      <c r="F49" s="6">
        <f t="shared" si="2"/>
        <v>1.1831513008252015</v>
      </c>
      <c r="G49" s="7">
        <f t="shared" si="3"/>
        <v>404.80084949732094</v>
      </c>
      <c r="H49" s="14">
        <f t="shared" si="4"/>
        <v>3.7927683583042049E-2</v>
      </c>
    </row>
    <row r="50" spans="1:8" ht="15.75" x14ac:dyDescent="0.25">
      <c r="A50" s="3" t="s">
        <v>57</v>
      </c>
      <c r="B50" s="4">
        <v>1476397</v>
      </c>
      <c r="C50" s="4">
        <v>29306</v>
      </c>
      <c r="D50" s="5">
        <f t="shared" si="0"/>
        <v>1.224166491956151E-2</v>
      </c>
      <c r="E50" s="5">
        <f t="shared" si="1"/>
        <v>7.5801507960115361E-3</v>
      </c>
      <c r="F50" s="6">
        <f t="shared" si="2"/>
        <v>0.61920913910156705</v>
      </c>
      <c r="G50" s="7">
        <f t="shared" si="3"/>
        <v>0</v>
      </c>
      <c r="H50" s="14">
        <f t="shared" si="4"/>
        <v>1.984967457939836E-2</v>
      </c>
    </row>
    <row r="51" spans="1:8" ht="15.75" x14ac:dyDescent="0.25">
      <c r="A51" s="3" t="s">
        <v>58</v>
      </c>
      <c r="B51" s="4">
        <v>440623</v>
      </c>
      <c r="C51" s="4">
        <v>14110</v>
      </c>
      <c r="D51" s="5">
        <f t="shared" si="0"/>
        <v>3.6534611773472521E-3</v>
      </c>
      <c r="E51" s="5">
        <f t="shared" si="1"/>
        <v>3.6496255965236734E-3</v>
      </c>
      <c r="F51" s="6">
        <f t="shared" si="2"/>
        <v>0.99895015147626021</v>
      </c>
      <c r="G51" s="7">
        <f t="shared" si="3"/>
        <v>0</v>
      </c>
      <c r="H51" s="14">
        <f t="shared" si="4"/>
        <v>3.2022840387360627E-2</v>
      </c>
    </row>
    <row r="52" spans="1:8" ht="15.75" x14ac:dyDescent="0.25">
      <c r="A52" s="3" t="s">
        <v>59</v>
      </c>
      <c r="B52" s="4">
        <v>42445</v>
      </c>
      <c r="C52" s="4">
        <v>579</v>
      </c>
      <c r="D52" s="5">
        <f t="shared" si="0"/>
        <v>3.5193614421513204E-4</v>
      </c>
      <c r="E52" s="5">
        <f t="shared" si="1"/>
        <v>1.4976139053063124E-4</v>
      </c>
      <c r="F52" s="6">
        <f t="shared" si="2"/>
        <v>0.4255356916085461</v>
      </c>
      <c r="G52" s="7">
        <f t="shared" si="3"/>
        <v>0</v>
      </c>
      <c r="H52" s="14">
        <f t="shared" si="4"/>
        <v>1.364118270703263E-2</v>
      </c>
    </row>
    <row r="53" spans="1:8" ht="15.75" x14ac:dyDescent="0.25">
      <c r="A53" s="3" t="s">
        <v>60</v>
      </c>
      <c r="B53" s="4">
        <v>27464</v>
      </c>
      <c r="C53" s="4">
        <v>577</v>
      </c>
      <c r="D53" s="5">
        <f t="shared" si="0"/>
        <v>2.2771997325301887E-4</v>
      </c>
      <c r="E53" s="5">
        <f t="shared" si="1"/>
        <v>1.4924408002793476E-4</v>
      </c>
      <c r="F53" s="6">
        <f t="shared" si="2"/>
        <v>0.65538423308222582</v>
      </c>
      <c r="G53" s="7">
        <f t="shared" si="3"/>
        <v>0</v>
      </c>
      <c r="H53" s="14">
        <f t="shared" si="4"/>
        <v>2.1009321293329448E-2</v>
      </c>
    </row>
    <row r="54" spans="1:8" ht="15.75" x14ac:dyDescent="0.25">
      <c r="A54" s="3" t="s">
        <v>61</v>
      </c>
      <c r="B54" s="4">
        <v>610641</v>
      </c>
      <c r="C54" s="4">
        <v>50616</v>
      </c>
      <c r="D54" s="5">
        <f t="shared" si="0"/>
        <v>5.0631791504222512E-3</v>
      </c>
      <c r="E54" s="5">
        <f t="shared" si="1"/>
        <v>1.3092094202242541E-2</v>
      </c>
      <c r="F54" s="6">
        <f t="shared" si="2"/>
        <v>2.5857457959295607</v>
      </c>
      <c r="G54" s="7">
        <f t="shared" si="3"/>
        <v>31040.989927595016</v>
      </c>
      <c r="H54" s="14">
        <f t="shared" si="4"/>
        <v>8.2889946793615235E-2</v>
      </c>
    </row>
    <row r="55" spans="1:8" ht="15.75" x14ac:dyDescent="0.25">
      <c r="A55" s="3" t="s">
        <v>62</v>
      </c>
      <c r="B55" s="4">
        <v>569190</v>
      </c>
      <c r="C55" s="4">
        <v>25363</v>
      </c>
      <c r="D55" s="5">
        <f t="shared" si="0"/>
        <v>4.71948483745579E-3</v>
      </c>
      <c r="E55" s="5">
        <f t="shared" si="1"/>
        <v>6.5602731399454235E-3</v>
      </c>
      <c r="F55" s="6">
        <f t="shared" si="2"/>
        <v>1.3900400924864456</v>
      </c>
      <c r="G55" s="7">
        <f t="shared" si="3"/>
        <v>7116.7636956702981</v>
      </c>
      <c r="H55" s="14">
        <f t="shared" si="4"/>
        <v>4.4559813067692688E-2</v>
      </c>
    </row>
    <row r="56" spans="1:8" ht="15.75" x14ac:dyDescent="0.25">
      <c r="A56" s="3" t="s">
        <v>63</v>
      </c>
      <c r="B56" s="4">
        <v>679077</v>
      </c>
      <c r="C56" s="4">
        <v>17903</v>
      </c>
      <c r="D56" s="5">
        <f t="shared" si="0"/>
        <v>5.6306217694705903E-3</v>
      </c>
      <c r="E56" s="5">
        <f t="shared" si="1"/>
        <v>4.6307049648875494E-3</v>
      </c>
      <c r="F56" s="6">
        <f t="shared" si="2"/>
        <v>0.82241449603228167</v>
      </c>
      <c r="G56" s="7">
        <f t="shared" si="3"/>
        <v>0</v>
      </c>
      <c r="H56" s="14">
        <f t="shared" si="4"/>
        <v>2.6363726057575209E-2</v>
      </c>
    </row>
    <row r="57" spans="1:8" ht="15.75" x14ac:dyDescent="0.25">
      <c r="A57" s="3" t="s">
        <v>64</v>
      </c>
      <c r="B57" s="4">
        <v>1034709</v>
      </c>
      <c r="C57" s="4">
        <v>24536</v>
      </c>
      <c r="D57" s="5">
        <f t="shared" si="0"/>
        <v>8.5793732087335386E-3</v>
      </c>
      <c r="E57" s="5">
        <f t="shared" si="1"/>
        <v>6.3463652470804287E-3</v>
      </c>
      <c r="F57" s="6">
        <f t="shared" si="2"/>
        <v>0.73972364794901613</v>
      </c>
      <c r="G57" s="7">
        <f t="shared" si="3"/>
        <v>0</v>
      </c>
      <c r="H57" s="14">
        <f t="shared" si="4"/>
        <v>2.3712947311756251E-2</v>
      </c>
    </row>
    <row r="58" spans="1:8" ht="15.75" x14ac:dyDescent="0.25">
      <c r="A58" s="3" t="s">
        <v>65</v>
      </c>
      <c r="B58" s="4">
        <v>320647</v>
      </c>
      <c r="C58" s="4">
        <v>112874</v>
      </c>
      <c r="D58" s="5">
        <f t="shared" si="0"/>
        <v>2.6586704873165141E-3</v>
      </c>
      <c r="E58" s="5">
        <f t="shared" si="1"/>
        <v>2.9195452840681299E-2</v>
      </c>
      <c r="F58" s="6">
        <f t="shared" si="2"/>
        <v>10.981222750228538</v>
      </c>
      <c r="G58" s="7">
        <f t="shared" si="3"/>
        <v>102595.18109546126</v>
      </c>
      <c r="H58" s="14">
        <f t="shared" si="4"/>
        <v>0.35201951055210245</v>
      </c>
    </row>
    <row r="59" spans="1:8" ht="15.75" x14ac:dyDescent="0.25">
      <c r="A59" s="3" t="s">
        <v>66</v>
      </c>
      <c r="B59" s="4">
        <v>293968</v>
      </c>
      <c r="C59" s="4">
        <v>24034</v>
      </c>
      <c r="D59" s="5">
        <f t="shared" si="0"/>
        <v>2.4374594049389547E-3</v>
      </c>
      <c r="E59" s="5">
        <f t="shared" si="1"/>
        <v>6.2165203109036124E-3</v>
      </c>
      <c r="F59" s="6">
        <f t="shared" si="2"/>
        <v>2.5504097825413026</v>
      </c>
      <c r="G59" s="7">
        <f t="shared" si="3"/>
        <v>14610.416321595261</v>
      </c>
      <c r="H59" s="14">
        <f t="shared" si="4"/>
        <v>8.1757198062374137E-2</v>
      </c>
    </row>
    <row r="60" spans="1:8" ht="15.75" x14ac:dyDescent="0.25">
      <c r="A60" s="3" t="s">
        <v>67</v>
      </c>
      <c r="B60" s="4">
        <v>46627</v>
      </c>
      <c r="C60" s="4">
        <v>3284</v>
      </c>
      <c r="D60" s="5">
        <f t="shared" si="0"/>
        <v>3.8661153484082839E-4</v>
      </c>
      <c r="E60" s="5">
        <f t="shared" si="1"/>
        <v>8.4942384542762176E-4</v>
      </c>
      <c r="F60" s="6">
        <f t="shared" si="2"/>
        <v>2.1970990745978067</v>
      </c>
      <c r="G60" s="7">
        <f t="shared" si="3"/>
        <v>1789.3018145751314</v>
      </c>
      <c r="H60" s="14">
        <f t="shared" si="4"/>
        <v>7.0431295172325048E-2</v>
      </c>
    </row>
    <row r="61" spans="1:8" ht="15.75" x14ac:dyDescent="0.25">
      <c r="A61" s="3" t="s">
        <v>68</v>
      </c>
      <c r="B61" s="4">
        <v>1201922</v>
      </c>
      <c r="C61" s="4">
        <v>32768</v>
      </c>
      <c r="D61" s="5">
        <f t="shared" si="0"/>
        <v>9.9658332978522779E-3</v>
      </c>
      <c r="E61" s="5">
        <f t="shared" si="1"/>
        <v>8.4756152761791444E-3</v>
      </c>
      <c r="F61" s="6">
        <f t="shared" si="2"/>
        <v>0.85046729388958486</v>
      </c>
      <c r="G61" s="7">
        <f t="shared" si="3"/>
        <v>0</v>
      </c>
      <c r="H61" s="14">
        <f t="shared" si="4"/>
        <v>2.7263000427648384E-2</v>
      </c>
    </row>
    <row r="62" spans="1:8" ht="31.5" x14ac:dyDescent="0.25">
      <c r="A62" s="3" t="s">
        <v>69</v>
      </c>
      <c r="B62" s="4">
        <v>446781</v>
      </c>
      <c r="C62" s="4">
        <v>12907</v>
      </c>
      <c r="D62" s="5">
        <f t="shared" si="0"/>
        <v>3.7045207315014937E-3</v>
      </c>
      <c r="E62" s="5">
        <f t="shared" si="1"/>
        <v>3.33846332915174E-3</v>
      </c>
      <c r="F62" s="6">
        <f t="shared" si="2"/>
        <v>0.90118629942141382</v>
      </c>
      <c r="G62" s="7">
        <f t="shared" si="3"/>
        <v>0</v>
      </c>
      <c r="H62" s="14">
        <f t="shared" si="4"/>
        <v>2.8888873967335228E-2</v>
      </c>
    </row>
    <row r="63" spans="1:8" ht="15.75" x14ac:dyDescent="0.25">
      <c r="A63" s="3" t="s">
        <v>70</v>
      </c>
      <c r="B63" s="4">
        <v>54659</v>
      </c>
      <c r="C63" s="4">
        <v>2055</v>
      </c>
      <c r="D63" s="5">
        <f t="shared" si="0"/>
        <v>4.5320951128884209E-4</v>
      </c>
      <c r="E63" s="5">
        <f t="shared" si="1"/>
        <v>5.315365415206342E-4</v>
      </c>
      <c r="F63" s="6">
        <f t="shared" si="2"/>
        <v>1.1728274192857182</v>
      </c>
      <c r="G63" s="7">
        <f t="shared" si="3"/>
        <v>302.82404793064319</v>
      </c>
      <c r="H63" s="14">
        <f t="shared" si="4"/>
        <v>3.7596736127627657E-2</v>
      </c>
    </row>
    <row r="64" spans="1:8" ht="15.75" x14ac:dyDescent="0.25">
      <c r="A64" s="3" t="s">
        <v>71</v>
      </c>
      <c r="B64" s="4">
        <v>20223</v>
      </c>
      <c r="C64" s="4">
        <v>553</v>
      </c>
      <c r="D64" s="5">
        <f t="shared" si="0"/>
        <v>1.6768063716486313E-4</v>
      </c>
      <c r="E64" s="5">
        <f t="shared" si="1"/>
        <v>1.43036353995577E-4</v>
      </c>
      <c r="F64" s="6">
        <f t="shared" si="2"/>
        <v>0.85302844987966053</v>
      </c>
      <c r="G64" s="7">
        <f t="shared" si="3"/>
        <v>0</v>
      </c>
      <c r="H64" s="14">
        <f t="shared" si="4"/>
        <v>2.7345102111457253E-2</v>
      </c>
    </row>
    <row r="65" spans="1:8" ht="15.75" x14ac:dyDescent="0.25">
      <c r="A65" s="3" t="s">
        <v>72</v>
      </c>
      <c r="B65" s="4">
        <v>3226219</v>
      </c>
      <c r="C65" s="4">
        <v>98564</v>
      </c>
      <c r="D65" s="5">
        <f t="shared" si="0"/>
        <v>2.6750455301062528E-2</v>
      </c>
      <c r="E65" s="5">
        <f t="shared" si="1"/>
        <v>2.5494096193887976E-2</v>
      </c>
      <c r="F65" s="6">
        <f t="shared" si="2"/>
        <v>0.95303410379244458</v>
      </c>
      <c r="G65" s="7">
        <f t="shared" si="3"/>
        <v>0</v>
      </c>
      <c r="H65" s="14">
        <f t="shared" si="4"/>
        <v>3.055093284119894E-2</v>
      </c>
    </row>
    <row r="66" spans="1:8" ht="31.5" x14ac:dyDescent="0.25">
      <c r="A66" s="3" t="s">
        <v>73</v>
      </c>
      <c r="B66" s="4">
        <v>942086</v>
      </c>
      <c r="C66" s="4">
        <v>27690</v>
      </c>
      <c r="D66" s="5">
        <f t="shared" si="0"/>
        <v>7.811382126494449E-3</v>
      </c>
      <c r="E66" s="5">
        <f t="shared" si="1"/>
        <v>7.1621639098327795E-3</v>
      </c>
      <c r="F66" s="6">
        <f t="shared" si="2"/>
        <v>0.91688817597852912</v>
      </c>
      <c r="G66" s="7">
        <f t="shared" si="3"/>
        <v>0</v>
      </c>
      <c r="H66" s="14">
        <f t="shared" si="4"/>
        <v>2.9392221092341887E-2</v>
      </c>
    </row>
    <row r="67" spans="1:8" ht="15.75" x14ac:dyDescent="0.25">
      <c r="A67" s="3" t="s">
        <v>74</v>
      </c>
      <c r="B67" s="4">
        <v>2326944</v>
      </c>
      <c r="C67" s="4">
        <v>59530</v>
      </c>
      <c r="D67" s="5">
        <f t="shared" ref="D67:D88" si="5">B67/$B$90</f>
        <v>1.9294044037331516E-2</v>
      </c>
      <c r="E67" s="5">
        <f t="shared" ref="E67:E88" si="6">C67/$C$90</f>
        <v>1.5397747112760757E-2</v>
      </c>
      <c r="F67" s="6">
        <f t="shared" ref="F67:F88" si="7">E67/D67</f>
        <v>0.79805701090803349</v>
      </c>
      <c r="G67" s="7">
        <f t="shared" ref="G67:G88" si="8">IF(F67&gt;1,((F67-1)/F67)*C67,0)</f>
        <v>0</v>
      </c>
      <c r="H67" s="14">
        <f t="shared" ref="H67:H88" si="9">C67/B67</f>
        <v>2.5582910461102632E-2</v>
      </c>
    </row>
    <row r="68" spans="1:8" ht="15.75" x14ac:dyDescent="0.25">
      <c r="A68" s="3" t="s">
        <v>75</v>
      </c>
      <c r="B68" s="4">
        <v>33396</v>
      </c>
      <c r="C68" s="4">
        <v>904</v>
      </c>
      <c r="D68" s="5">
        <f t="shared" si="5"/>
        <v>2.7690563016158674E-4</v>
      </c>
      <c r="E68" s="5">
        <f t="shared" si="6"/>
        <v>2.3382434721880941E-4</v>
      </c>
      <c r="F68" s="6">
        <f t="shared" si="7"/>
        <v>0.84441889853363583</v>
      </c>
      <c r="G68" s="7">
        <f t="shared" si="8"/>
        <v>0</v>
      </c>
      <c r="H68" s="14">
        <f t="shared" si="9"/>
        <v>2.7069110073062643E-2</v>
      </c>
    </row>
    <row r="69" spans="1:8" ht="15.75" x14ac:dyDescent="0.25">
      <c r="A69" s="3" t="s">
        <v>76</v>
      </c>
      <c r="B69" s="4">
        <v>1554163</v>
      </c>
      <c r="C69" s="4">
        <v>65187</v>
      </c>
      <c r="D69" s="5">
        <f t="shared" si="5"/>
        <v>1.2886467986849387E-2</v>
      </c>
      <c r="E69" s="5">
        <f t="shared" si="6"/>
        <v>1.6860959869637752E-2</v>
      </c>
      <c r="F69" s="6">
        <f t="shared" si="7"/>
        <v>1.308423680316773</v>
      </c>
      <c r="G69" s="7">
        <f t="shared" si="8"/>
        <v>15365.981792642238</v>
      </c>
      <c r="H69" s="14">
        <f t="shared" si="9"/>
        <v>4.194347697120572E-2</v>
      </c>
    </row>
    <row r="70" spans="1:8" ht="15.75" x14ac:dyDescent="0.25">
      <c r="A70" s="3" t="s">
        <v>77</v>
      </c>
      <c r="B70" s="4">
        <v>638277</v>
      </c>
      <c r="C70" s="4">
        <v>24653</v>
      </c>
      <c r="D70" s="5">
        <f t="shared" si="5"/>
        <v>5.2923252755613572E-3</v>
      </c>
      <c r="E70" s="5">
        <f t="shared" si="6"/>
        <v>6.3766279114881733E-3</v>
      </c>
      <c r="F70" s="6">
        <f t="shared" si="7"/>
        <v>1.204882084805682</v>
      </c>
      <c r="G70" s="7">
        <f t="shared" si="8"/>
        <v>4192.0766358884612</v>
      </c>
      <c r="H70" s="14">
        <f t="shared" si="9"/>
        <v>3.8624296347823904E-2</v>
      </c>
    </row>
    <row r="71" spans="1:8" ht="31.5" x14ac:dyDescent="0.25">
      <c r="A71" s="3" t="s">
        <v>78</v>
      </c>
      <c r="B71" s="4">
        <v>31735</v>
      </c>
      <c r="C71" s="4">
        <v>1393</v>
      </c>
      <c r="D71" s="5">
        <f t="shared" si="5"/>
        <v>2.6313331456395841E-4</v>
      </c>
      <c r="E71" s="5">
        <f t="shared" si="6"/>
        <v>3.6030676512809902E-4</v>
      </c>
      <c r="F71" s="6">
        <f t="shared" si="7"/>
        <v>1.369293605886309</v>
      </c>
      <c r="G71" s="7">
        <f t="shared" si="8"/>
        <v>375.6871358985523</v>
      </c>
      <c r="H71" s="14">
        <f t="shared" si="9"/>
        <v>4.389475342681582E-2</v>
      </c>
    </row>
    <row r="72" spans="1:8" ht="15.75" x14ac:dyDescent="0.25">
      <c r="A72" s="3" t="s">
        <v>79</v>
      </c>
      <c r="B72" s="4">
        <v>8179941</v>
      </c>
      <c r="C72" s="4">
        <v>368125</v>
      </c>
      <c r="D72" s="5">
        <f t="shared" si="5"/>
        <v>6.7824641193244703E-2</v>
      </c>
      <c r="E72" s="5">
        <f t="shared" si="6"/>
        <v>9.5217464402571034E-2</v>
      </c>
      <c r="F72" s="6">
        <f t="shared" si="7"/>
        <v>1.403877156257697</v>
      </c>
      <c r="G72" s="7">
        <f t="shared" si="8"/>
        <v>105904.76345073698</v>
      </c>
      <c r="H72" s="14">
        <f t="shared" si="9"/>
        <v>4.5003380831230934E-2</v>
      </c>
    </row>
    <row r="73" spans="1:8" ht="15.75" x14ac:dyDescent="0.25">
      <c r="A73" s="3" t="s">
        <v>80</v>
      </c>
      <c r="B73" s="4">
        <v>3121402</v>
      </c>
      <c r="C73" s="4">
        <v>79103</v>
      </c>
      <c r="D73" s="5">
        <f t="shared" si="5"/>
        <v>2.5881356683364391E-2</v>
      </c>
      <c r="E73" s="5">
        <f t="shared" si="6"/>
        <v>2.046040634739987E-2</v>
      </c>
      <c r="F73" s="6">
        <f t="shared" si="7"/>
        <v>0.79054612931288437</v>
      </c>
      <c r="G73" s="7">
        <f t="shared" si="8"/>
        <v>0</v>
      </c>
      <c r="H73" s="14">
        <f t="shared" si="9"/>
        <v>2.5342137923920083E-2</v>
      </c>
    </row>
    <row r="74" spans="1:8" ht="15.75" x14ac:dyDescent="0.25">
      <c r="A74" s="3" t="s">
        <v>81</v>
      </c>
      <c r="B74" s="4">
        <v>9628468</v>
      </c>
      <c r="C74" s="4">
        <v>269901</v>
      </c>
      <c r="D74" s="5">
        <f t="shared" si="5"/>
        <v>7.9835219757775563E-2</v>
      </c>
      <c r="E74" s="5">
        <f t="shared" si="6"/>
        <v>6.9811310994141465E-2</v>
      </c>
      <c r="F74" s="6">
        <f t="shared" si="7"/>
        <v>0.87444252306128567</v>
      </c>
      <c r="G74" s="7">
        <f t="shared" si="8"/>
        <v>0</v>
      </c>
      <c r="H74" s="14">
        <f t="shared" si="9"/>
        <v>2.8031562238146297E-2</v>
      </c>
    </row>
    <row r="75" spans="1:8" ht="15.75" x14ac:dyDescent="0.25">
      <c r="A75" s="3" t="s">
        <v>82</v>
      </c>
      <c r="B75" s="4">
        <v>355193</v>
      </c>
      <c r="C75" s="4">
        <v>11409</v>
      </c>
      <c r="D75" s="5">
        <f t="shared" si="5"/>
        <v>2.9451114353211305E-3</v>
      </c>
      <c r="E75" s="5">
        <f t="shared" si="6"/>
        <v>2.9509977626320759E-3</v>
      </c>
      <c r="F75" s="6">
        <f t="shared" si="7"/>
        <v>1.0019986772793552</v>
      </c>
      <c r="G75" s="7">
        <f t="shared" si="8"/>
        <v>22.757424333212153</v>
      </c>
      <c r="H75" s="14">
        <f t="shared" si="9"/>
        <v>3.2120565439071151E-2</v>
      </c>
    </row>
    <row r="76" spans="1:8" ht="15.75" x14ac:dyDescent="0.25">
      <c r="A76" s="3" t="s">
        <v>83</v>
      </c>
      <c r="B76" s="4">
        <v>3039385</v>
      </c>
      <c r="C76" s="4">
        <v>117347</v>
      </c>
      <c r="D76" s="5">
        <f t="shared" si="5"/>
        <v>2.5201306106380234E-2</v>
      </c>
      <c r="E76" s="5">
        <f t="shared" si="6"/>
        <v>3.0352417779961977E-2</v>
      </c>
      <c r="F76" s="6">
        <f t="shared" si="7"/>
        <v>1.2043985994947155</v>
      </c>
      <c r="G76" s="7">
        <f t="shared" si="8"/>
        <v>19914.970396818051</v>
      </c>
      <c r="H76" s="14">
        <f t="shared" si="9"/>
        <v>3.8608797503442309E-2</v>
      </c>
    </row>
    <row r="77" spans="1:8" ht="15.75" x14ac:dyDescent="0.25">
      <c r="A77" s="3" t="s">
        <v>84</v>
      </c>
      <c r="B77" s="4">
        <v>5817039</v>
      </c>
      <c r="C77" s="4">
        <v>171539</v>
      </c>
      <c r="D77" s="5">
        <f t="shared" si="5"/>
        <v>4.8232448495913474E-2</v>
      </c>
      <c r="E77" s="5">
        <f t="shared" si="6"/>
        <v>4.4369463161025829E-2</v>
      </c>
      <c r="F77" s="6">
        <f t="shared" si="7"/>
        <v>0.91990899373033197</v>
      </c>
      <c r="G77" s="7">
        <f t="shared" si="8"/>
        <v>0</v>
      </c>
      <c r="H77" s="14">
        <f t="shared" si="9"/>
        <v>2.9489057921048837E-2</v>
      </c>
    </row>
    <row r="78" spans="1:8" ht="15.75" x14ac:dyDescent="0.25">
      <c r="A78" s="3" t="s">
        <v>85</v>
      </c>
      <c r="B78" s="4">
        <v>5477818</v>
      </c>
      <c r="C78" s="4">
        <v>148523</v>
      </c>
      <c r="D78" s="5">
        <f t="shared" si="5"/>
        <v>4.5419770188060926E-2</v>
      </c>
      <c r="E78" s="5">
        <f t="shared" si="6"/>
        <v>3.841625389599472E-2</v>
      </c>
      <c r="F78" s="6">
        <f t="shared" si="7"/>
        <v>0.8458046735360375</v>
      </c>
      <c r="G78" s="7">
        <f t="shared" si="8"/>
        <v>0</v>
      </c>
      <c r="H78" s="14">
        <f t="shared" si="9"/>
        <v>2.7113533162291995E-2</v>
      </c>
    </row>
    <row r="79" spans="1:8" ht="15.75" x14ac:dyDescent="0.25">
      <c r="A79" s="3" t="s">
        <v>86</v>
      </c>
      <c r="B79" s="4">
        <v>3043133</v>
      </c>
      <c r="C79" s="4">
        <v>66602</v>
      </c>
      <c r="D79" s="5">
        <f t="shared" si="5"/>
        <v>2.5232382950967778E-2</v>
      </c>
      <c r="E79" s="5">
        <f t="shared" si="6"/>
        <v>1.7226957050295515E-2</v>
      </c>
      <c r="F79" s="6">
        <f t="shared" si="7"/>
        <v>0.68273207028330962</v>
      </c>
      <c r="G79" s="7">
        <f t="shared" si="8"/>
        <v>0</v>
      </c>
      <c r="H79" s="14">
        <f t="shared" si="9"/>
        <v>2.1885997095756247E-2</v>
      </c>
    </row>
    <row r="80" spans="1:8" ht="15.75" x14ac:dyDescent="0.25">
      <c r="A80" s="3" t="s">
        <v>87</v>
      </c>
      <c r="B80" s="4">
        <v>2459657</v>
      </c>
      <c r="C80" s="4">
        <v>61258</v>
      </c>
      <c r="D80" s="5">
        <f t="shared" si="5"/>
        <v>2.0394444591159359E-2</v>
      </c>
      <c r="E80" s="5">
        <f t="shared" si="6"/>
        <v>1.5844703387090518E-2</v>
      </c>
      <c r="F80" s="6">
        <f t="shared" si="7"/>
        <v>0.77691271837620546</v>
      </c>
      <c r="G80" s="7">
        <f t="shared" si="8"/>
        <v>0</v>
      </c>
      <c r="H80" s="14">
        <f t="shared" si="9"/>
        <v>2.4905098556424737E-2</v>
      </c>
    </row>
    <row r="81" spans="1:8" ht="31.5" x14ac:dyDescent="0.25">
      <c r="A81" s="3" t="s">
        <v>88</v>
      </c>
      <c r="B81" s="4">
        <v>436072</v>
      </c>
      <c r="C81" s="4">
        <v>36289</v>
      </c>
      <c r="D81" s="5">
        <f t="shared" si="5"/>
        <v>3.6157261934310534E-3</v>
      </c>
      <c r="E81" s="5">
        <f t="shared" si="6"/>
        <v>9.3863404161763E-3</v>
      </c>
      <c r="F81" s="6">
        <f t="shared" si="7"/>
        <v>2.5959765518830302</v>
      </c>
      <c r="G81" s="7">
        <f t="shared" si="8"/>
        <v>22310.060177266532</v>
      </c>
      <c r="H81" s="14">
        <f t="shared" si="9"/>
        <v>8.321790896916105E-2</v>
      </c>
    </row>
    <row r="82" spans="1:8" ht="15.75" x14ac:dyDescent="0.25">
      <c r="A82" s="3" t="s">
        <v>89</v>
      </c>
      <c r="B82" s="4">
        <v>128539</v>
      </c>
      <c r="C82" s="4">
        <v>3625</v>
      </c>
      <c r="D82" s="5">
        <f t="shared" si="5"/>
        <v>1.0657914958480117E-3</v>
      </c>
      <c r="E82" s="5">
        <f t="shared" si="6"/>
        <v>9.3762528613737181E-4</v>
      </c>
      <c r="F82" s="6">
        <f t="shared" si="7"/>
        <v>0.87974551287945613</v>
      </c>
      <c r="G82" s="7">
        <f t="shared" si="8"/>
        <v>0</v>
      </c>
      <c r="H82" s="14">
        <f t="shared" si="9"/>
        <v>2.8201557503948219E-2</v>
      </c>
    </row>
    <row r="83" spans="1:8" ht="15.75" x14ac:dyDescent="0.25">
      <c r="A83" s="3" t="s">
        <v>90</v>
      </c>
      <c r="B83" s="4">
        <v>1443956</v>
      </c>
      <c r="C83" s="4">
        <v>36871</v>
      </c>
      <c r="D83" s="5">
        <f t="shared" si="5"/>
        <v>1.1972677749000004E-2</v>
      </c>
      <c r="E83" s="5">
        <f t="shared" si="6"/>
        <v>9.5368777724609746E-3</v>
      </c>
      <c r="F83" s="6">
        <f t="shared" si="7"/>
        <v>0.79655345048082704</v>
      </c>
      <c r="G83" s="7">
        <f t="shared" si="8"/>
        <v>0</v>
      </c>
      <c r="H83" s="14">
        <f t="shared" si="9"/>
        <v>2.5534711584009485E-2</v>
      </c>
    </row>
    <row r="84" spans="1:8" ht="15.75" x14ac:dyDescent="0.25">
      <c r="A84" s="3" t="s">
        <v>91</v>
      </c>
      <c r="B84" s="4">
        <v>1907554</v>
      </c>
      <c r="C84" s="4">
        <v>42859</v>
      </c>
      <c r="D84" s="5">
        <f t="shared" si="5"/>
        <v>1.5816637993689528E-2</v>
      </c>
      <c r="E84" s="5">
        <f t="shared" si="6"/>
        <v>1.1085705417534239E-2</v>
      </c>
      <c r="F84" s="6">
        <f t="shared" si="7"/>
        <v>0.70088886285171215</v>
      </c>
      <c r="G84" s="7">
        <f t="shared" si="8"/>
        <v>0</v>
      </c>
      <c r="H84" s="14">
        <f t="shared" si="9"/>
        <v>2.2468040223238766E-2</v>
      </c>
    </row>
    <row r="85" spans="1:8" ht="15.75" x14ac:dyDescent="0.25">
      <c r="A85" s="3" t="s">
        <v>92</v>
      </c>
      <c r="B85" s="4">
        <v>9657310</v>
      </c>
      <c r="C85" s="4">
        <v>298786</v>
      </c>
      <c r="D85" s="5">
        <f t="shared" si="5"/>
        <v>8.0074365529278754E-2</v>
      </c>
      <c r="E85" s="5">
        <f t="shared" si="6"/>
        <v>7.7282567929335383E-2</v>
      </c>
      <c r="F85" s="6">
        <f t="shared" si="7"/>
        <v>0.96513493948419027</v>
      </c>
      <c r="G85" s="7">
        <f t="shared" si="8"/>
        <v>0</v>
      </c>
      <c r="H85" s="14">
        <f t="shared" si="9"/>
        <v>3.0938843218246075E-2</v>
      </c>
    </row>
    <row r="86" spans="1:8" ht="15.75" x14ac:dyDescent="0.25">
      <c r="A86" s="3" t="s">
        <v>93</v>
      </c>
      <c r="B86" s="4">
        <v>1322952</v>
      </c>
      <c r="C86" s="4">
        <v>43612</v>
      </c>
      <c r="D86" s="5">
        <f t="shared" si="5"/>
        <v>1.0969363313975671E-2</v>
      </c>
      <c r="E86" s="5">
        <f t="shared" si="6"/>
        <v>1.1280472821799465E-2</v>
      </c>
      <c r="F86" s="6">
        <f t="shared" si="7"/>
        <v>1.0283616741390469</v>
      </c>
      <c r="G86" s="7">
        <f t="shared" si="8"/>
        <v>1202.7960236729591</v>
      </c>
      <c r="H86" s="14">
        <f t="shared" si="9"/>
        <v>3.2965670712164913E-2</v>
      </c>
    </row>
    <row r="87" spans="1:8" ht="15.75" x14ac:dyDescent="0.25">
      <c r="A87" s="3" t="s">
        <v>94</v>
      </c>
      <c r="B87" s="4">
        <v>1380284</v>
      </c>
      <c r="C87" s="4">
        <v>51184</v>
      </c>
      <c r="D87" s="5">
        <f t="shared" si="5"/>
        <v>1.1444736220564007E-2</v>
      </c>
      <c r="E87" s="5">
        <f t="shared" si="6"/>
        <v>1.3239010385008342E-2</v>
      </c>
      <c r="F87" s="6">
        <f t="shared" si="7"/>
        <v>1.1567772406340275</v>
      </c>
      <c r="G87" s="7">
        <f t="shared" si="8"/>
        <v>6936.9330608664632</v>
      </c>
      <c r="H87" s="14">
        <f t="shared" si="9"/>
        <v>3.7082223658319591E-2</v>
      </c>
    </row>
    <row r="88" spans="1:8" ht="31.5" x14ac:dyDescent="0.25">
      <c r="A88" s="3" t="s">
        <v>95</v>
      </c>
      <c r="B88" s="4">
        <v>2816537</v>
      </c>
      <c r="C88" s="4">
        <v>74496</v>
      </c>
      <c r="D88" s="5">
        <f t="shared" si="5"/>
        <v>2.3353543923177178E-2</v>
      </c>
      <c r="E88" s="5">
        <f t="shared" si="6"/>
        <v>1.9268781604438526E-2</v>
      </c>
      <c r="F88" s="6">
        <f t="shared" si="7"/>
        <v>0.82509025901269151</v>
      </c>
      <c r="G88" s="7">
        <f t="shared" si="8"/>
        <v>0</v>
      </c>
      <c r="H88" s="14">
        <f t="shared" si="9"/>
        <v>2.6449501639779629E-2</v>
      </c>
    </row>
    <row r="90" spans="1:8" x14ac:dyDescent="0.25">
      <c r="A90" s="2" t="s">
        <v>3</v>
      </c>
      <c r="B90" s="1">
        <v>120604265</v>
      </c>
      <c r="C90" s="1">
        <v>3866150</v>
      </c>
      <c r="D90" s="1" t="s">
        <v>4</v>
      </c>
      <c r="E90" s="1" t="s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D16" sqref="D16"/>
    </sheetView>
  </sheetViews>
  <sheetFormatPr defaultRowHeight="15" x14ac:dyDescent="0.25"/>
  <cols>
    <col min="1" max="1" width="14.7109375" customWidth="1"/>
    <col min="2" max="2" width="40" customWidth="1"/>
    <col min="3" max="3" width="20" style="1" customWidth="1"/>
    <col min="4" max="8" width="22.7109375" style="1" customWidth="1"/>
    <col min="9" max="9" width="9.140625" style="1"/>
  </cols>
  <sheetData>
    <row r="1" spans="1:9" s="77" customFormat="1" ht="30.75" customHeight="1" x14ac:dyDescent="0.25">
      <c r="A1" s="87" t="s">
        <v>281</v>
      </c>
      <c r="B1" s="79" t="s">
        <v>280</v>
      </c>
      <c r="C1" s="85" t="s">
        <v>0</v>
      </c>
      <c r="D1" s="85" t="s">
        <v>1</v>
      </c>
      <c r="E1" s="85" t="s">
        <v>2</v>
      </c>
      <c r="F1" s="85" t="s">
        <v>97</v>
      </c>
      <c r="G1" s="85" t="s">
        <v>5</v>
      </c>
      <c r="H1" s="85" t="s">
        <v>7</v>
      </c>
      <c r="I1" s="78"/>
    </row>
    <row r="2" spans="1:9" ht="31.5" x14ac:dyDescent="0.25">
      <c r="A2" s="86" t="s">
        <v>282</v>
      </c>
      <c r="B2" s="88" t="s">
        <v>203</v>
      </c>
      <c r="C2" s="81">
        <v>405464</v>
      </c>
      <c r="D2" s="82">
        <v>181655</v>
      </c>
      <c r="E2" s="83">
        <v>3.3486466099970297E-3</v>
      </c>
      <c r="F2" s="83">
        <v>4.6162670078010608E-2</v>
      </c>
      <c r="G2" s="84">
        <v>13.785470804890801</v>
      </c>
      <c r="H2" s="83">
        <v>0.44801757985912438</v>
      </c>
    </row>
    <row r="3" spans="1:9" ht="15.75" x14ac:dyDescent="0.25">
      <c r="A3" s="86" t="s">
        <v>283</v>
      </c>
      <c r="B3" s="88" t="s">
        <v>204</v>
      </c>
      <c r="C3" s="81">
        <v>106371</v>
      </c>
      <c r="D3" s="82">
        <v>39688</v>
      </c>
      <c r="E3" s="83">
        <v>8.784969530019781E-4</v>
      </c>
      <c r="F3" s="83">
        <v>1.0085624122958823E-2</v>
      </c>
      <c r="G3" s="84">
        <v>11.480545366144387</v>
      </c>
      <c r="H3" s="83">
        <v>0.37310921209728215</v>
      </c>
    </row>
    <row r="4" spans="1:9" ht="15.75" x14ac:dyDescent="0.25">
      <c r="A4" s="86" t="s">
        <v>284</v>
      </c>
      <c r="B4" s="88" t="s">
        <v>205</v>
      </c>
      <c r="C4" s="81">
        <v>656573</v>
      </c>
      <c r="D4" s="82">
        <v>56588</v>
      </c>
      <c r="E4" s="83">
        <v>5.4225059454491142E-3</v>
      </c>
      <c r="F4" s="83">
        <v>1.43802987772121E-2</v>
      </c>
      <c r="G4" s="84">
        <v>2.6519655159218205</v>
      </c>
      <c r="H4" s="83">
        <v>8.6186912955604322E-2</v>
      </c>
    </row>
    <row r="5" spans="1:9" ht="15.75" x14ac:dyDescent="0.25">
      <c r="A5" s="86" t="s">
        <v>285</v>
      </c>
      <c r="B5" s="88" t="s">
        <v>206</v>
      </c>
      <c r="C5" s="81">
        <v>267130</v>
      </c>
      <c r="D5" s="82">
        <v>22657</v>
      </c>
      <c r="E5" s="83">
        <v>2.2061735910672872E-3</v>
      </c>
      <c r="F5" s="83">
        <v>5.7576593870660667E-3</v>
      </c>
      <c r="G5" s="84">
        <v>2.609794356336514</v>
      </c>
      <c r="H5" s="83">
        <v>8.4816381537079322E-2</v>
      </c>
    </row>
    <row r="6" spans="1:9" ht="31.5" x14ac:dyDescent="0.25">
      <c r="A6" s="86" t="s">
        <v>286</v>
      </c>
      <c r="B6" s="88" t="s">
        <v>207</v>
      </c>
      <c r="C6" s="81">
        <v>474256</v>
      </c>
      <c r="D6" s="82">
        <v>37871</v>
      </c>
      <c r="E6" s="83">
        <v>3.9167860689746838E-3</v>
      </c>
      <c r="F6" s="83">
        <v>9.623883066936444E-3</v>
      </c>
      <c r="G6" s="84">
        <v>2.4570867281132194</v>
      </c>
      <c r="H6" s="83">
        <v>7.98534968455855E-2</v>
      </c>
    </row>
    <row r="7" spans="1:9" ht="31.5" x14ac:dyDescent="0.25">
      <c r="A7" s="86" t="s">
        <v>287</v>
      </c>
      <c r="B7" s="88" t="s">
        <v>208</v>
      </c>
      <c r="C7" s="81">
        <v>33127</v>
      </c>
      <c r="D7" s="82">
        <v>2201</v>
      </c>
      <c r="E7" s="83">
        <v>2.735893106400854E-4</v>
      </c>
      <c r="F7" s="83">
        <v>5.59324196095353E-4</v>
      </c>
      <c r="G7" s="84">
        <v>2.0443934552368535</v>
      </c>
      <c r="H7" s="83">
        <v>6.6441271470401783E-2</v>
      </c>
    </row>
    <row r="8" spans="1:9" ht="15.75" x14ac:dyDescent="0.25">
      <c r="A8" s="86" t="s">
        <v>288</v>
      </c>
      <c r="B8" s="88" t="s">
        <v>209</v>
      </c>
      <c r="C8" s="81">
        <v>104150</v>
      </c>
      <c r="D8" s="82">
        <v>5848</v>
      </c>
      <c r="E8" s="83">
        <v>8.6015415531635517E-4</v>
      </c>
      <c r="F8" s="83">
        <v>1.4861099040279983E-3</v>
      </c>
      <c r="G8" s="84">
        <v>1.7277250767700163</v>
      </c>
      <c r="H8" s="83">
        <v>5.614978396543447E-2</v>
      </c>
    </row>
    <row r="9" spans="1:9" ht="31.5" x14ac:dyDescent="0.25">
      <c r="A9" s="86" t="s">
        <v>289</v>
      </c>
      <c r="B9" s="88" t="s">
        <v>210</v>
      </c>
      <c r="C9" s="81">
        <v>25438</v>
      </c>
      <c r="D9" s="82">
        <v>1426</v>
      </c>
      <c r="E9" s="83">
        <v>2.1008738745019147E-4</v>
      </c>
      <c r="F9" s="83">
        <v>3.6237905662515825E-4</v>
      </c>
      <c r="G9" s="84">
        <v>1.7248967728301767</v>
      </c>
      <c r="H9" s="83">
        <v>5.6057866184448461E-2</v>
      </c>
    </row>
    <row r="10" spans="1:9" ht="31.5" x14ac:dyDescent="0.25">
      <c r="A10" s="86" t="s">
        <v>290</v>
      </c>
      <c r="B10" s="88" t="s">
        <v>211</v>
      </c>
      <c r="C10" s="81">
        <v>2288967</v>
      </c>
      <c r="D10" s="82">
        <v>121399</v>
      </c>
      <c r="E10" s="83">
        <v>1.8904123633528676E-2</v>
      </c>
      <c r="F10" s="83">
        <v>3.0850249014893118E-2</v>
      </c>
      <c r="G10" s="84">
        <v>1.6319322499656419</v>
      </c>
      <c r="H10" s="83">
        <v>5.3036588120318029E-2</v>
      </c>
    </row>
    <row r="11" spans="1:9" ht="31.5" x14ac:dyDescent="0.25">
      <c r="A11" s="86" t="s">
        <v>291</v>
      </c>
      <c r="B11" s="88" t="s">
        <v>212</v>
      </c>
      <c r="C11" s="81">
        <v>101905</v>
      </c>
      <c r="D11" s="82">
        <v>5233</v>
      </c>
      <c r="E11" s="83">
        <v>8.4161314639955042E-4</v>
      </c>
      <c r="F11" s="83">
        <v>1.3298244062548759E-3</v>
      </c>
      <c r="G11" s="84">
        <v>1.5800898690139404</v>
      </c>
      <c r="H11" s="83">
        <v>5.1351749178156124E-2</v>
      </c>
    </row>
    <row r="12" spans="1:9" ht="15.75" x14ac:dyDescent="0.25">
      <c r="A12" s="86" t="s">
        <v>292</v>
      </c>
      <c r="B12" s="88" t="s">
        <v>213</v>
      </c>
      <c r="C12" s="81">
        <v>248637</v>
      </c>
      <c r="D12" s="82">
        <v>12316</v>
      </c>
      <c r="E12" s="83">
        <v>2.0534435786403512E-3</v>
      </c>
      <c r="F12" s="83">
        <v>3.1297759196321521E-3</v>
      </c>
      <c r="G12" s="84">
        <v>1.5241596858017761</v>
      </c>
      <c r="H12" s="83">
        <v>4.9534059693448679E-2</v>
      </c>
    </row>
    <row r="13" spans="1:9" ht="31.5" x14ac:dyDescent="0.25">
      <c r="A13" s="86" t="s">
        <v>293</v>
      </c>
      <c r="B13" s="88" t="s">
        <v>214</v>
      </c>
      <c r="C13" s="81">
        <v>820002</v>
      </c>
      <c r="D13" s="82">
        <v>39540</v>
      </c>
      <c r="E13" s="83">
        <v>6.7722335829834071E-3</v>
      </c>
      <c r="F13" s="83">
        <v>1.0048013954389031E-2</v>
      </c>
      <c r="G13" s="84">
        <v>1.4837075288774264</v>
      </c>
      <c r="H13" s="83">
        <v>4.8219394586842469E-2</v>
      </c>
    </row>
    <row r="14" spans="1:9" ht="15.75" x14ac:dyDescent="0.25">
      <c r="A14" s="86" t="s">
        <v>294</v>
      </c>
      <c r="B14" s="88" t="s">
        <v>153</v>
      </c>
      <c r="C14" s="81">
        <v>68450</v>
      </c>
      <c r="D14" s="81">
        <v>3250</v>
      </c>
      <c r="E14" s="83">
        <v>5.653149489333126E-4</v>
      </c>
      <c r="F14" s="83">
        <v>8.2589897197178424E-4</v>
      </c>
      <c r="G14" s="84">
        <v>1.4609537100162753</v>
      </c>
      <c r="H14" s="83">
        <v>4.7479912344777213E-2</v>
      </c>
    </row>
    <row r="15" spans="1:9" ht="15.75" x14ac:dyDescent="0.25">
      <c r="A15" s="86" t="s">
        <v>295</v>
      </c>
      <c r="B15" s="88" t="s">
        <v>215</v>
      </c>
      <c r="C15" s="81">
        <v>428799</v>
      </c>
      <c r="D15" s="82">
        <v>19849</v>
      </c>
      <c r="E15" s="83">
        <v>3.5413657383149091E-3</v>
      </c>
      <c r="F15" s="83">
        <v>5.0440826752824446E-3</v>
      </c>
      <c r="G15" s="84">
        <v>1.424332601603181</v>
      </c>
      <c r="H15" s="83">
        <v>4.6289753474238512E-2</v>
      </c>
    </row>
    <row r="16" spans="1:9" ht="31.5" x14ac:dyDescent="0.25">
      <c r="A16" s="86" t="s">
        <v>296</v>
      </c>
      <c r="B16" s="88" t="s">
        <v>216</v>
      </c>
      <c r="C16" s="81">
        <v>8619574</v>
      </c>
      <c r="D16" s="82">
        <v>393437</v>
      </c>
      <c r="E16" s="83">
        <v>7.1187348950137466E-2</v>
      </c>
      <c r="F16" s="83">
        <v>9.9981296564819341E-2</v>
      </c>
      <c r="G16" s="84">
        <v>1.404481246167073</v>
      </c>
      <c r="H16" s="83">
        <v>4.5644599141442491E-2</v>
      </c>
    </row>
    <row r="17" spans="1:8" ht="15.75" x14ac:dyDescent="0.25">
      <c r="A17" s="86" t="s">
        <v>297</v>
      </c>
      <c r="B17" s="88" t="s">
        <v>170</v>
      </c>
      <c r="C17" s="81">
        <v>1496575</v>
      </c>
      <c r="D17" s="82">
        <v>61259</v>
      </c>
      <c r="E17" s="83">
        <v>1.2359915554417419E-2</v>
      </c>
      <c r="F17" s="83">
        <v>1.556730619200601E-2</v>
      </c>
      <c r="G17" s="84">
        <v>1.2594993973435582</v>
      </c>
      <c r="H17" s="83">
        <v>4.0932796552127358E-2</v>
      </c>
    </row>
    <row r="18" spans="1:8" ht="15.75" x14ac:dyDescent="0.25">
      <c r="A18" s="86" t="s">
        <v>298</v>
      </c>
      <c r="B18" s="88" t="s">
        <v>140</v>
      </c>
      <c r="C18" s="81">
        <v>3562364</v>
      </c>
      <c r="D18" s="82">
        <v>142575</v>
      </c>
      <c r="E18" s="83">
        <v>2.9420856431583219E-2</v>
      </c>
      <c r="F18" s="83">
        <v>3.6231552593500659E-2</v>
      </c>
      <c r="G18" s="84">
        <v>1.2314921109708477</v>
      </c>
      <c r="H18" s="83">
        <v>4.0022580511143727E-2</v>
      </c>
    </row>
    <row r="19" spans="1:8" ht="15.75" x14ac:dyDescent="0.25">
      <c r="A19" s="86" t="s">
        <v>299</v>
      </c>
      <c r="B19" s="88" t="s">
        <v>217</v>
      </c>
      <c r="C19" s="81">
        <v>491670</v>
      </c>
      <c r="D19" s="82">
        <v>19168</v>
      </c>
      <c r="E19" s="83">
        <v>4.0606048347997343E-3</v>
      </c>
      <c r="F19" s="83">
        <v>4.8710250753092798E-3</v>
      </c>
      <c r="G19" s="84">
        <v>1.1995811642551804</v>
      </c>
      <c r="H19" s="83">
        <v>3.8985498403400654E-2</v>
      </c>
    </row>
    <row r="20" spans="1:8" ht="15.75" x14ac:dyDescent="0.25">
      <c r="A20" s="86" t="s">
        <v>300</v>
      </c>
      <c r="B20" s="88" t="s">
        <v>218</v>
      </c>
      <c r="C20" s="81">
        <v>606727</v>
      </c>
      <c r="D20" s="82">
        <v>23522</v>
      </c>
      <c r="E20" s="83">
        <v>5.0108377358869536E-3</v>
      </c>
      <c r="F20" s="83">
        <v>5.9774755749908643E-3</v>
      </c>
      <c r="G20" s="84">
        <v>1.1929094275356351</v>
      </c>
      <c r="H20" s="83">
        <v>3.8768671906804872E-2</v>
      </c>
    </row>
    <row r="21" spans="1:8" ht="15.75" x14ac:dyDescent="0.25">
      <c r="A21" s="86" t="s">
        <v>301</v>
      </c>
      <c r="B21" s="88" t="s">
        <v>219</v>
      </c>
      <c r="C21" s="81">
        <v>1736053</v>
      </c>
      <c r="D21" s="82">
        <v>66534</v>
      </c>
      <c r="E21" s="83">
        <v>1.4337716771957987E-2</v>
      </c>
      <c r="F21" s="83">
        <v>1.6907803754206367E-2</v>
      </c>
      <c r="G21" s="84">
        <v>1.1792535745492623</v>
      </c>
      <c r="H21" s="83">
        <v>3.8324866809941863E-2</v>
      </c>
    </row>
    <row r="22" spans="1:8" ht="15.75" x14ac:dyDescent="0.25">
      <c r="A22" s="86" t="s">
        <v>302</v>
      </c>
      <c r="B22" s="88" t="s">
        <v>220</v>
      </c>
      <c r="C22" s="81">
        <v>1364993</v>
      </c>
      <c r="D22" s="82">
        <v>51951</v>
      </c>
      <c r="E22" s="83">
        <v>1.1273205961860178E-2</v>
      </c>
      <c r="F22" s="83">
        <v>1.320193153627882E-2</v>
      </c>
      <c r="G22" s="84">
        <v>1.1710893583372786</v>
      </c>
      <c r="H22" s="83">
        <v>3.8059535836447514E-2</v>
      </c>
    </row>
    <row r="23" spans="1:8" ht="31.5" x14ac:dyDescent="0.25">
      <c r="A23" s="86" t="s">
        <v>303</v>
      </c>
      <c r="B23" s="88" t="s">
        <v>221</v>
      </c>
      <c r="C23" s="81">
        <v>354492</v>
      </c>
      <c r="D23" s="82">
        <v>13279</v>
      </c>
      <c r="E23" s="83">
        <v>2.9276789901719192E-3</v>
      </c>
      <c r="F23" s="83">
        <v>3.374496138096407E-3</v>
      </c>
      <c r="G23" s="84">
        <v>1.1526182171694479</v>
      </c>
      <c r="H23" s="83">
        <v>3.7459237444004381E-2</v>
      </c>
    </row>
    <row r="24" spans="1:8" ht="15.75" x14ac:dyDescent="0.25">
      <c r="A24" s="86" t="s">
        <v>304</v>
      </c>
      <c r="B24" s="88" t="s">
        <v>222</v>
      </c>
      <c r="C24" s="81">
        <v>540516</v>
      </c>
      <c r="D24" s="82">
        <v>20242</v>
      </c>
      <c r="E24" s="83">
        <v>4.4640142430626504E-3</v>
      </c>
      <c r="F24" s="83">
        <v>5.1439529202008793E-3</v>
      </c>
      <c r="G24" s="84">
        <v>1.1523155259181566</v>
      </c>
      <c r="H24" s="83">
        <v>3.7449400202769205E-2</v>
      </c>
    </row>
    <row r="25" spans="1:8" ht="15.75" x14ac:dyDescent="0.25">
      <c r="A25" s="86" t="s">
        <v>305</v>
      </c>
      <c r="B25" s="88" t="s">
        <v>223</v>
      </c>
      <c r="C25" s="81">
        <v>3382754</v>
      </c>
      <c r="D25" s="82">
        <v>123397</v>
      </c>
      <c r="E25" s="83">
        <v>2.7937493130225845E-2</v>
      </c>
      <c r="F25" s="83">
        <v>3.135798629058531E-2</v>
      </c>
      <c r="G25" s="84">
        <v>1.1224337897611436</v>
      </c>
      <c r="H25" s="83">
        <v>3.6478265933615035E-2</v>
      </c>
    </row>
    <row r="26" spans="1:8" ht="15.75" x14ac:dyDescent="0.25">
      <c r="A26" s="86" t="s">
        <v>306</v>
      </c>
      <c r="B26" s="88" t="s">
        <v>224</v>
      </c>
      <c r="C26" s="81">
        <v>409802</v>
      </c>
      <c r="D26" s="82">
        <v>14573</v>
      </c>
      <c r="E26" s="83">
        <v>3.384473290033154E-3</v>
      </c>
      <c r="F26" s="83">
        <v>3.7033309903214805E-3</v>
      </c>
      <c r="G26" s="84">
        <v>1.0942119121540483</v>
      </c>
      <c r="H26" s="83">
        <v>3.5561075836623539E-2</v>
      </c>
    </row>
    <row r="27" spans="1:8" ht="15.75" x14ac:dyDescent="0.25">
      <c r="A27" s="86" t="s">
        <v>307</v>
      </c>
      <c r="B27" s="88" t="s">
        <v>225</v>
      </c>
      <c r="C27" s="81">
        <v>113128</v>
      </c>
      <c r="D27" s="82">
        <v>3914</v>
      </c>
      <c r="E27" s="83">
        <v>9.3430167338097577E-4</v>
      </c>
      <c r="F27" s="83">
        <v>9.9463648501463492E-4</v>
      </c>
      <c r="G27" s="84">
        <v>1.0645774414759683</v>
      </c>
      <c r="H27" s="83">
        <v>3.459797751219857E-2</v>
      </c>
    </row>
    <row r="28" spans="1:8" ht="15.75" x14ac:dyDescent="0.25">
      <c r="A28" s="86" t="s">
        <v>308</v>
      </c>
      <c r="B28" s="88" t="s">
        <v>226</v>
      </c>
      <c r="C28" s="81">
        <v>25312</v>
      </c>
      <c r="D28" s="81">
        <v>863</v>
      </c>
      <c r="E28" s="83">
        <v>2.0904677848648662E-4</v>
      </c>
      <c r="F28" s="83">
        <v>2.1930794240358455E-4</v>
      </c>
      <c r="G28" s="84">
        <v>1.0490854917324699</v>
      </c>
      <c r="H28" s="83">
        <v>3.4094500632111252E-2</v>
      </c>
    </row>
    <row r="29" spans="1:8" ht="15.75" x14ac:dyDescent="0.25">
      <c r="A29" s="86" t="s">
        <v>309</v>
      </c>
      <c r="B29" s="88" t="s">
        <v>227</v>
      </c>
      <c r="C29" s="81">
        <v>458838</v>
      </c>
      <c r="D29" s="82">
        <v>15186</v>
      </c>
      <c r="E29" s="83">
        <v>3.789451870542926E-3</v>
      </c>
      <c r="F29" s="83">
        <v>3.8591082425733893E-3</v>
      </c>
      <c r="G29" s="84">
        <v>1.0183816484309862</v>
      </c>
      <c r="H29" s="83">
        <v>3.3096648490316842E-2</v>
      </c>
    </row>
    <row r="30" spans="1:8" ht="15.75" x14ac:dyDescent="0.25">
      <c r="A30" s="86" t="s">
        <v>310</v>
      </c>
      <c r="B30" s="88" t="s">
        <v>228</v>
      </c>
      <c r="C30" s="81">
        <v>10793212</v>
      </c>
      <c r="D30" s="82">
        <v>354336</v>
      </c>
      <c r="E30" s="83">
        <v>8.9138993288625526E-2</v>
      </c>
      <c r="F30" s="83">
        <v>9.0044842502336658E-2</v>
      </c>
      <c r="G30" s="84">
        <v>1.0101622105017281</v>
      </c>
      <c r="H30" s="83">
        <v>3.2829522851955471E-2</v>
      </c>
    </row>
    <row r="31" spans="1:8" ht="31.5" x14ac:dyDescent="0.25">
      <c r="A31" s="86" t="s">
        <v>311</v>
      </c>
      <c r="B31" s="88" t="s">
        <v>229</v>
      </c>
      <c r="C31" s="81">
        <v>479780</v>
      </c>
      <c r="D31" s="82">
        <v>15558</v>
      </c>
      <c r="E31" s="83">
        <v>3.9624076873517131E-3</v>
      </c>
      <c r="F31" s="83">
        <v>3.9536419095190832E-3</v>
      </c>
      <c r="G31" s="84">
        <v>0.9977877647823542</v>
      </c>
      <c r="H31" s="83">
        <v>3.2427362541164698E-2</v>
      </c>
    </row>
    <row r="32" spans="1:8" ht="15.75" x14ac:dyDescent="0.25">
      <c r="A32" s="86" t="s">
        <v>312</v>
      </c>
      <c r="B32" s="88" t="s">
        <v>230</v>
      </c>
      <c r="C32" s="81">
        <v>10200517</v>
      </c>
      <c r="D32" s="82">
        <v>324503</v>
      </c>
      <c r="E32" s="83">
        <v>8.4244043052569578E-2</v>
      </c>
      <c r="F32" s="83">
        <v>8.2463598185156889E-2</v>
      </c>
      <c r="G32" s="84">
        <v>0.97886562891691153</v>
      </c>
      <c r="H32" s="83">
        <v>3.1812407155441237E-2</v>
      </c>
    </row>
    <row r="33" spans="1:8" ht="15.75" x14ac:dyDescent="0.25">
      <c r="A33" s="86" t="s">
        <v>313</v>
      </c>
      <c r="B33" s="88" t="s">
        <v>231</v>
      </c>
      <c r="C33" s="81">
        <v>1425859</v>
      </c>
      <c r="D33" s="82">
        <v>43469</v>
      </c>
      <c r="E33" s="83">
        <v>1.1775886161740018E-2</v>
      </c>
      <c r="F33" s="83">
        <v>1.1046462280812765E-2</v>
      </c>
      <c r="G33" s="84">
        <v>0.93805783523135955</v>
      </c>
      <c r="H33" s="83">
        <v>3.0486184117784438E-2</v>
      </c>
    </row>
    <row r="34" spans="1:8" ht="15.75" x14ac:dyDescent="0.25">
      <c r="A34" s="86" t="s">
        <v>314</v>
      </c>
      <c r="B34" s="88" t="s">
        <v>232</v>
      </c>
      <c r="C34" s="81">
        <v>6721047</v>
      </c>
      <c r="D34" s="82">
        <v>204855</v>
      </c>
      <c r="E34" s="83">
        <v>5.5507791695885961E-2</v>
      </c>
      <c r="F34" s="83">
        <v>5.2058318124086109E-2</v>
      </c>
      <c r="G34" s="84">
        <v>0.9378560474771056</v>
      </c>
      <c r="H34" s="83">
        <v>3.0479626165387626E-2</v>
      </c>
    </row>
    <row r="35" spans="1:8" ht="15.75" x14ac:dyDescent="0.25">
      <c r="A35" s="86" t="s">
        <v>315</v>
      </c>
      <c r="B35" s="88" t="s">
        <v>233</v>
      </c>
      <c r="C35" s="81">
        <v>1020684</v>
      </c>
      <c r="D35" s="82">
        <v>30479</v>
      </c>
      <c r="E35" s="83">
        <v>8.4296263453184708E-3</v>
      </c>
      <c r="F35" s="83">
        <v>7.7454076205316956E-3</v>
      </c>
      <c r="G35" s="84">
        <v>0.91883166622601642</v>
      </c>
      <c r="H35" s="83">
        <v>2.986134788044096E-2</v>
      </c>
    </row>
    <row r="36" spans="1:8" ht="15.75" x14ac:dyDescent="0.25">
      <c r="A36" s="86" t="s">
        <v>316</v>
      </c>
      <c r="B36" s="88" t="s">
        <v>234</v>
      </c>
      <c r="C36" s="81">
        <v>3016828</v>
      </c>
      <c r="D36" s="82">
        <v>89907</v>
      </c>
      <c r="E36" s="83">
        <v>2.4915383005998361E-2</v>
      </c>
      <c r="F36" s="83">
        <v>2.2847415037866834E-2</v>
      </c>
      <c r="G36" s="84">
        <v>0.9170003540530095</v>
      </c>
      <c r="H36" s="83">
        <v>2.9801831592652945E-2</v>
      </c>
    </row>
    <row r="37" spans="1:8" ht="15.75" x14ac:dyDescent="0.25">
      <c r="A37" s="86" t="s">
        <v>317</v>
      </c>
      <c r="B37" s="88" t="s">
        <v>235</v>
      </c>
      <c r="C37" s="81">
        <v>1226603</v>
      </c>
      <c r="D37" s="82">
        <v>36545</v>
      </c>
      <c r="E37" s="83">
        <v>1.0130270450057679E-2</v>
      </c>
      <c r="F37" s="83">
        <v>9.2869162863719549E-3</v>
      </c>
      <c r="G37" s="84">
        <v>0.91674909689297368</v>
      </c>
      <c r="H37" s="83">
        <v>2.9793665921247544E-2</v>
      </c>
    </row>
    <row r="38" spans="1:8" ht="15.75" x14ac:dyDescent="0.25">
      <c r="A38" s="86" t="s">
        <v>318</v>
      </c>
      <c r="B38" s="88" t="s">
        <v>236</v>
      </c>
      <c r="C38" s="81">
        <v>540995</v>
      </c>
      <c r="D38" s="82">
        <v>16063</v>
      </c>
      <c r="E38" s="83">
        <v>4.4679702088849882E-3</v>
      </c>
      <c r="F38" s="83">
        <v>4.0819739036254679E-3</v>
      </c>
      <c r="G38" s="84">
        <v>0.91360812914734091</v>
      </c>
      <c r="H38" s="83">
        <v>2.9691586798399245E-2</v>
      </c>
    </row>
    <row r="39" spans="1:8" ht="31.5" x14ac:dyDescent="0.25">
      <c r="A39" s="86" t="s">
        <v>319</v>
      </c>
      <c r="B39" s="88" t="s">
        <v>237</v>
      </c>
      <c r="C39" s="81">
        <v>1552567</v>
      </c>
      <c r="D39" s="82">
        <v>46043</v>
      </c>
      <c r="E39" s="83">
        <v>1.282234235676474E-2</v>
      </c>
      <c r="F39" s="83">
        <v>1.170057426661442E-2</v>
      </c>
      <c r="G39" s="84">
        <v>0.91251457347350395</v>
      </c>
      <c r="H39" s="83">
        <v>2.965604704982136E-2</v>
      </c>
    </row>
    <row r="40" spans="1:8" ht="15.75" x14ac:dyDescent="0.25">
      <c r="A40" s="86" t="s">
        <v>320</v>
      </c>
      <c r="B40" s="88" t="s">
        <v>238</v>
      </c>
      <c r="C40" s="81">
        <v>1418898</v>
      </c>
      <c r="D40" s="82">
        <v>41748</v>
      </c>
      <c r="E40" s="83">
        <v>1.1718396645895975E-2</v>
      </c>
      <c r="F40" s="83">
        <v>1.0609117009808631E-2</v>
      </c>
      <c r="G40" s="84">
        <v>0.90533861674021454</v>
      </c>
      <c r="H40" s="83">
        <v>2.9422833776635106E-2</v>
      </c>
    </row>
    <row r="41" spans="1:8" ht="15.75" x14ac:dyDescent="0.25">
      <c r="A41" s="86" t="s">
        <v>321</v>
      </c>
      <c r="B41" s="88" t="s">
        <v>239</v>
      </c>
      <c r="C41" s="81">
        <v>429073</v>
      </c>
      <c r="D41" s="82">
        <v>12618</v>
      </c>
      <c r="E41" s="83">
        <v>3.5436286498709019E-3</v>
      </c>
      <c r="F41" s="83">
        <v>3.2065209933353767E-3</v>
      </c>
      <c r="G41" s="84">
        <v>0.9048693613683797</v>
      </c>
      <c r="H41" s="83">
        <v>2.9407583324981997E-2</v>
      </c>
    </row>
    <row r="42" spans="1:8" ht="31.5" x14ac:dyDescent="0.25">
      <c r="A42" s="86" t="s">
        <v>322</v>
      </c>
      <c r="B42" s="88" t="s">
        <v>240</v>
      </c>
      <c r="C42" s="81">
        <v>143298</v>
      </c>
      <c r="D42" s="82">
        <v>4104</v>
      </c>
      <c r="E42" s="83">
        <v>1.1834697085791942E-3</v>
      </c>
      <c r="F42" s="83">
        <v>1.0429198095299084E-3</v>
      </c>
      <c r="G42" s="84">
        <v>0.88123912422057515</v>
      </c>
      <c r="H42" s="83">
        <v>2.8639618138424822E-2</v>
      </c>
    </row>
    <row r="43" spans="1:8" ht="15.75" x14ac:dyDescent="0.25">
      <c r="A43" s="86" t="s">
        <v>323</v>
      </c>
      <c r="B43" s="88" t="s">
        <v>241</v>
      </c>
      <c r="C43" s="81">
        <v>1438983</v>
      </c>
      <c r="D43" s="82">
        <v>40619</v>
      </c>
      <c r="E43" s="83">
        <v>1.1884274669991307E-2</v>
      </c>
      <c r="F43" s="83">
        <v>1.0322212413083664E-2</v>
      </c>
      <c r="G43" s="84">
        <v>0.86856057266566133</v>
      </c>
      <c r="H43" s="83">
        <v>2.8227574613459646E-2</v>
      </c>
    </row>
    <row r="44" spans="1:8" ht="31.5" x14ac:dyDescent="0.25">
      <c r="A44" s="86" t="s">
        <v>324</v>
      </c>
      <c r="B44" s="88" t="s">
        <v>242</v>
      </c>
      <c r="C44" s="81">
        <v>559673</v>
      </c>
      <c r="D44" s="82">
        <v>15646</v>
      </c>
      <c r="E44" s="83">
        <v>4.6222280995522847E-3</v>
      </c>
      <c r="F44" s="83">
        <v>3.9760047124524729E-3</v>
      </c>
      <c r="G44" s="84">
        <v>0.86019223344637497</v>
      </c>
      <c r="H44" s="83">
        <v>2.7955609793575892E-2</v>
      </c>
    </row>
    <row r="45" spans="1:8" ht="31.5" x14ac:dyDescent="0.25">
      <c r="A45" s="86" t="s">
        <v>325</v>
      </c>
      <c r="B45" s="88" t="s">
        <v>243</v>
      </c>
      <c r="C45" s="81">
        <v>7331</v>
      </c>
      <c r="D45" s="81">
        <v>202</v>
      </c>
      <c r="E45" s="83">
        <v>6.0545272324764278E-5</v>
      </c>
      <c r="F45" s="83">
        <v>5.1332797642553972E-5</v>
      </c>
      <c r="G45" s="84">
        <v>0.84784155180945131</v>
      </c>
      <c r="H45" s="83">
        <v>2.755422179784477E-2</v>
      </c>
    </row>
    <row r="46" spans="1:8" ht="47.25" x14ac:dyDescent="0.25">
      <c r="A46" s="86" t="s">
        <v>326</v>
      </c>
      <c r="B46" s="88" t="s">
        <v>244</v>
      </c>
      <c r="C46" s="81">
        <v>891942</v>
      </c>
      <c r="D46" s="82">
        <v>24536</v>
      </c>
      <c r="E46" s="83">
        <v>7.3663717484510841E-3</v>
      </c>
      <c r="F46" s="83">
        <v>6.2351560542460611E-3</v>
      </c>
      <c r="G46" s="84">
        <v>0.84643516064161683</v>
      </c>
      <c r="H46" s="83">
        <v>2.7508515127665251E-2</v>
      </c>
    </row>
    <row r="47" spans="1:8" ht="15.75" x14ac:dyDescent="0.25">
      <c r="A47" s="86" t="s">
        <v>327</v>
      </c>
      <c r="B47" s="88" t="s">
        <v>15</v>
      </c>
      <c r="C47" s="81">
        <v>637840</v>
      </c>
      <c r="D47" s="81">
        <v>17500</v>
      </c>
      <c r="E47" s="83">
        <v>5.2677938207103597E-3</v>
      </c>
      <c r="F47" s="83">
        <v>4.4471483106172998E-3</v>
      </c>
      <c r="G47" s="84">
        <v>0.84421457292677482</v>
      </c>
      <c r="H47" s="83">
        <v>2.7436347673397716E-2</v>
      </c>
    </row>
    <row r="48" spans="1:8" ht="15.75" x14ac:dyDescent="0.25">
      <c r="A48" s="86" t="s">
        <v>328</v>
      </c>
      <c r="B48" s="88" t="s">
        <v>245</v>
      </c>
      <c r="C48" s="81">
        <v>750557</v>
      </c>
      <c r="D48" s="82">
        <v>20375</v>
      </c>
      <c r="E48" s="83">
        <v>6.198701126757346E-3</v>
      </c>
      <c r="F48" s="83">
        <v>5.1777512473615709E-3</v>
      </c>
      <c r="G48" s="84">
        <v>0.83529615986988992</v>
      </c>
      <c r="H48" s="83">
        <v>2.7146505861646752E-2</v>
      </c>
    </row>
    <row r="49" spans="1:8" ht="15.75" x14ac:dyDescent="0.25">
      <c r="A49" s="86" t="s">
        <v>329</v>
      </c>
      <c r="B49" s="88" t="s">
        <v>246</v>
      </c>
      <c r="C49" s="81">
        <v>750005</v>
      </c>
      <c r="D49" s="82">
        <v>20333</v>
      </c>
      <c r="E49" s="83">
        <v>6.194142268440163E-3</v>
      </c>
      <c r="F49" s="83">
        <v>5.1670780914160885E-3</v>
      </c>
      <c r="G49" s="84">
        <v>0.83418782899820054</v>
      </c>
      <c r="H49" s="83">
        <v>2.7110485930093801E-2</v>
      </c>
    </row>
    <row r="50" spans="1:8" ht="31.5" x14ac:dyDescent="0.25">
      <c r="A50" s="86" t="s">
        <v>330</v>
      </c>
      <c r="B50" s="88" t="s">
        <v>247</v>
      </c>
      <c r="C50" s="81">
        <v>336512</v>
      </c>
      <c r="D50" s="82">
        <v>9010</v>
      </c>
      <c r="E50" s="83">
        <v>2.7791857428114959E-3</v>
      </c>
      <c r="F50" s="83">
        <v>2.2896460730663926E-3</v>
      </c>
      <c r="G50" s="84">
        <v>0.82385500105154097</v>
      </c>
      <c r="H50" s="83">
        <v>2.6774676683149486E-2</v>
      </c>
    </row>
    <row r="51" spans="1:8" ht="15.75" x14ac:dyDescent="0.25">
      <c r="A51" s="86" t="s">
        <v>331</v>
      </c>
      <c r="B51" s="88" t="s">
        <v>85</v>
      </c>
      <c r="C51" s="81">
        <v>5775571</v>
      </c>
      <c r="D51" s="82">
        <v>152247</v>
      </c>
      <c r="E51" s="83">
        <v>4.7699293278681103E-2</v>
      </c>
      <c r="F51" s="83">
        <v>3.8689427934088687E-2</v>
      </c>
      <c r="G51" s="84">
        <v>0.81111113550566338</v>
      </c>
      <c r="H51" s="83">
        <v>2.6360510501905354E-2</v>
      </c>
    </row>
    <row r="52" spans="1:8" ht="31.5" x14ac:dyDescent="0.25">
      <c r="A52" s="86" t="s">
        <v>332</v>
      </c>
      <c r="B52" s="88" t="s">
        <v>248</v>
      </c>
      <c r="C52" s="81">
        <v>378807</v>
      </c>
      <c r="D52" s="82">
        <v>9915</v>
      </c>
      <c r="E52" s="83">
        <v>3.1284917437630587E-3</v>
      </c>
      <c r="F52" s="83">
        <v>2.5196271714154586E-3</v>
      </c>
      <c r="G52" s="84">
        <v>0.80538079617392999</v>
      </c>
      <c r="H52" s="83">
        <v>2.6174278722410092E-2</v>
      </c>
    </row>
    <row r="53" spans="1:8" ht="31.5" x14ac:dyDescent="0.25">
      <c r="A53" s="86" t="s">
        <v>333</v>
      </c>
      <c r="B53" s="88" t="s">
        <v>249</v>
      </c>
      <c r="C53" s="81">
        <v>2755525</v>
      </c>
      <c r="D53" s="82">
        <v>71831</v>
      </c>
      <c r="E53" s="83">
        <v>2.2757333450101773E-2</v>
      </c>
      <c r="F53" s="83">
        <v>1.8253892017140071E-2</v>
      </c>
      <c r="G53" s="84">
        <v>0.80211032004975247</v>
      </c>
      <c r="H53" s="83">
        <v>2.6067990673283675E-2</v>
      </c>
    </row>
    <row r="54" spans="1:8" ht="31.5" x14ac:dyDescent="0.25">
      <c r="A54" s="86" t="s">
        <v>334</v>
      </c>
      <c r="B54" s="88" t="s">
        <v>250</v>
      </c>
      <c r="C54" s="81">
        <v>2791279</v>
      </c>
      <c r="D54" s="82">
        <v>72069</v>
      </c>
      <c r="E54" s="83">
        <v>2.3052618631754975E-2</v>
      </c>
      <c r="F54" s="83">
        <v>1.8314373234164467E-2</v>
      </c>
      <c r="G54" s="84">
        <v>0.79445955909479293</v>
      </c>
      <c r="H54" s="83">
        <v>2.5819346614938888E-2</v>
      </c>
    </row>
    <row r="55" spans="1:8" ht="15.75" x14ac:dyDescent="0.25">
      <c r="A55" s="86" t="s">
        <v>335</v>
      </c>
      <c r="B55" s="88" t="s">
        <v>251</v>
      </c>
      <c r="C55" s="81">
        <v>2928353</v>
      </c>
      <c r="D55" s="82">
        <v>74783</v>
      </c>
      <c r="E55" s="83">
        <v>2.4184685561047668E-2</v>
      </c>
      <c r="F55" s="83">
        <v>1.9004062406451059E-2</v>
      </c>
      <c r="G55" s="84">
        <v>0.78578910436856697</v>
      </c>
      <c r="H55" s="83">
        <v>2.5537563265084502E-2</v>
      </c>
    </row>
    <row r="56" spans="1:8" ht="31.5" x14ac:dyDescent="0.25">
      <c r="A56" s="86" t="s">
        <v>336</v>
      </c>
      <c r="B56" s="88" t="s">
        <v>252</v>
      </c>
      <c r="C56" s="81">
        <v>295026</v>
      </c>
      <c r="D56" s="82">
        <v>7317</v>
      </c>
      <c r="E56" s="83">
        <v>2.4365611121110226E-3</v>
      </c>
      <c r="F56" s="83">
        <v>1.8594162393592447E-3</v>
      </c>
      <c r="G56" s="84">
        <v>0.76313137812014786</v>
      </c>
      <c r="H56" s="83">
        <v>2.4801203961684733E-2</v>
      </c>
    </row>
    <row r="57" spans="1:8" ht="15.75" x14ac:dyDescent="0.25">
      <c r="A57" s="86" t="s">
        <v>337</v>
      </c>
      <c r="B57" s="88" t="s">
        <v>68</v>
      </c>
      <c r="C57" s="81">
        <v>1043324</v>
      </c>
      <c r="D57" s="82">
        <v>25840</v>
      </c>
      <c r="E57" s="83">
        <v>8.6166056067333748E-3</v>
      </c>
      <c r="F57" s="83">
        <v>6.5665321340772015E-3</v>
      </c>
      <c r="G57" s="84">
        <v>0.76207876207608249</v>
      </c>
      <c r="H57" s="83">
        <v>2.4766994720719547E-2</v>
      </c>
    </row>
    <row r="58" spans="1:8" ht="31.5" x14ac:dyDescent="0.25">
      <c r="A58" s="86" t="s">
        <v>338</v>
      </c>
      <c r="B58" s="88" t="s">
        <v>253</v>
      </c>
      <c r="C58" s="81">
        <v>526302</v>
      </c>
      <c r="D58" s="82">
        <v>12733</v>
      </c>
      <c r="E58" s="83">
        <v>4.3466236413951835E-3</v>
      </c>
      <c r="F58" s="83">
        <v>3.2357451108051471E-3</v>
      </c>
      <c r="G58" s="84">
        <v>0.74442725613265526</v>
      </c>
      <c r="H58" s="83">
        <v>2.419333386534727E-2</v>
      </c>
    </row>
    <row r="59" spans="1:8" ht="15.75" x14ac:dyDescent="0.25">
      <c r="A59" s="86" t="s">
        <v>339</v>
      </c>
      <c r="B59" s="88" t="s">
        <v>254</v>
      </c>
      <c r="C59" s="81">
        <v>2369373</v>
      </c>
      <c r="D59" s="82">
        <v>56571</v>
      </c>
      <c r="E59" s="83">
        <v>1.9568180810795761E-2</v>
      </c>
      <c r="F59" s="83">
        <v>1.4375978690281786E-2</v>
      </c>
      <c r="G59" s="84">
        <v>0.73466096972849726</v>
      </c>
      <c r="H59" s="83">
        <v>2.3875936798469468E-2</v>
      </c>
    </row>
    <row r="60" spans="1:8" ht="31.5" x14ac:dyDescent="0.25">
      <c r="A60" s="86" t="s">
        <v>340</v>
      </c>
      <c r="B60" s="88" t="s">
        <v>255</v>
      </c>
      <c r="C60" s="81">
        <v>3235958</v>
      </c>
      <c r="D60" s="82">
        <v>77180</v>
      </c>
      <c r="E60" s="83">
        <v>2.6725134134701893E-2</v>
      </c>
      <c r="F60" s="83">
        <v>1.9613194663625325E-2</v>
      </c>
      <c r="G60" s="84">
        <v>0.73388573336131924</v>
      </c>
      <c r="H60" s="83">
        <v>2.38507421913387E-2</v>
      </c>
    </row>
    <row r="61" spans="1:8" ht="15.75" x14ac:dyDescent="0.25">
      <c r="A61" s="86" t="s">
        <v>341</v>
      </c>
      <c r="B61" s="88" t="s">
        <v>91</v>
      </c>
      <c r="C61" s="81">
        <v>1998716</v>
      </c>
      <c r="D61" s="82">
        <v>47407</v>
      </c>
      <c r="E61" s="83">
        <v>1.6506998297621547E-2</v>
      </c>
      <c r="F61" s="83">
        <v>1.2047197712081962E-2</v>
      </c>
      <c r="G61" s="84">
        <v>0.72982364781716935</v>
      </c>
      <c r="H61" s="83">
        <v>2.371872742300557E-2</v>
      </c>
    </row>
    <row r="62" spans="1:8" ht="15.75" x14ac:dyDescent="0.25">
      <c r="A62" s="86" t="s">
        <v>342</v>
      </c>
      <c r="B62" s="88" t="s">
        <v>256</v>
      </c>
      <c r="C62" s="81">
        <v>1837140</v>
      </c>
      <c r="D62" s="82">
        <v>42893</v>
      </c>
      <c r="E62" s="83">
        <v>1.5172574218894754E-2</v>
      </c>
      <c r="F62" s="83">
        <v>1.0900087570703305E-2</v>
      </c>
      <c r="G62" s="84">
        <v>0.71840726652232656</v>
      </c>
      <c r="H62" s="83">
        <v>2.3347703495650848E-2</v>
      </c>
    </row>
    <row r="63" spans="1:8" ht="15.75" x14ac:dyDescent="0.25">
      <c r="A63" s="86" t="s">
        <v>343</v>
      </c>
      <c r="B63" s="88" t="s">
        <v>257</v>
      </c>
      <c r="C63" s="81">
        <v>1180974</v>
      </c>
      <c r="D63" s="82">
        <v>27401</v>
      </c>
      <c r="E63" s="83">
        <v>9.7534296055744336E-3</v>
      </c>
      <c r="F63" s="83">
        <v>6.9632177633842645E-3</v>
      </c>
      <c r="G63" s="84">
        <v>0.71392505456793753</v>
      </c>
      <c r="H63" s="83">
        <v>2.3202034930489578E-2</v>
      </c>
    </row>
    <row r="64" spans="1:8" ht="31.5" x14ac:dyDescent="0.25">
      <c r="A64" s="86" t="s">
        <v>344</v>
      </c>
      <c r="B64" s="88" t="s">
        <v>258</v>
      </c>
      <c r="C64" s="81">
        <v>171192</v>
      </c>
      <c r="D64" s="82">
        <v>3960</v>
      </c>
      <c r="E64" s="83">
        <v>1.4138407120203309E-3</v>
      </c>
      <c r="F64" s="83">
        <v>1.0063261320025433E-3</v>
      </c>
      <c r="G64" s="84">
        <v>0.71176768602492502</v>
      </c>
      <c r="H64" s="83">
        <v>2.3131922052432356E-2</v>
      </c>
    </row>
    <row r="65" spans="1:8" ht="15.75" x14ac:dyDescent="0.25">
      <c r="A65" s="86" t="s">
        <v>345</v>
      </c>
      <c r="B65" s="88" t="s">
        <v>259</v>
      </c>
      <c r="C65" s="81">
        <v>3437002</v>
      </c>
      <c r="D65" s="82">
        <v>78338</v>
      </c>
      <c r="E65" s="83">
        <v>2.8385516583107281E-2</v>
      </c>
      <c r="F65" s="83">
        <v>1.9907468820407889E-2</v>
      </c>
      <c r="G65" s="84">
        <v>0.70132487327199722</v>
      </c>
      <c r="H65" s="83">
        <v>2.2792538380833064E-2</v>
      </c>
    </row>
    <row r="66" spans="1:8" ht="15.75" x14ac:dyDescent="0.25">
      <c r="A66" s="86" t="s">
        <v>346</v>
      </c>
      <c r="B66" s="88" t="s">
        <v>260</v>
      </c>
      <c r="C66" s="81">
        <v>873673</v>
      </c>
      <c r="D66" s="82">
        <v>19003</v>
      </c>
      <c r="E66" s="83">
        <v>7.2154917075151793E-3</v>
      </c>
      <c r="F66" s="83">
        <v>4.8290948198091745E-3</v>
      </c>
      <c r="G66" s="84">
        <v>0.66926760026340382</v>
      </c>
      <c r="H66" s="83">
        <v>2.1750700777064189E-2</v>
      </c>
    </row>
    <row r="67" spans="1:8" ht="31.5" x14ac:dyDescent="0.25">
      <c r="A67" s="86" t="s">
        <v>347</v>
      </c>
      <c r="B67" s="88" t="s">
        <v>261</v>
      </c>
      <c r="C67" s="81">
        <v>723625</v>
      </c>
      <c r="D67" s="82">
        <v>15569</v>
      </c>
      <c r="E67" s="83">
        <v>5.9762750901660826E-3</v>
      </c>
      <c r="F67" s="83">
        <v>3.9564372598857563E-3</v>
      </c>
      <c r="G67" s="84">
        <v>0.66202395308007911</v>
      </c>
      <c r="H67" s="83">
        <v>2.1515287614441183E-2</v>
      </c>
    </row>
    <row r="68" spans="1:8" ht="15.75" x14ac:dyDescent="0.25">
      <c r="A68" s="86" t="s">
        <v>348</v>
      </c>
      <c r="B68" s="88" t="s">
        <v>262</v>
      </c>
      <c r="C68" s="81">
        <v>3625314</v>
      </c>
      <c r="D68" s="82">
        <v>77825</v>
      </c>
      <c r="E68" s="83">
        <v>2.9940747973370683E-2</v>
      </c>
      <c r="F68" s="83">
        <v>1.9777103844216649E-2</v>
      </c>
      <c r="G68" s="84">
        <v>0.66054140871184697</v>
      </c>
      <c r="H68" s="83">
        <v>2.1467106021712878E-2</v>
      </c>
    </row>
    <row r="69" spans="1:8" ht="15.75" x14ac:dyDescent="0.25">
      <c r="A69" s="86" t="s">
        <v>349</v>
      </c>
      <c r="B69" s="88" t="s">
        <v>123</v>
      </c>
      <c r="C69" s="81">
        <v>2836283</v>
      </c>
      <c r="D69" s="82">
        <v>59134</v>
      </c>
      <c r="E69" s="83">
        <v>2.3424297725426192E-2</v>
      </c>
      <c r="F69" s="83">
        <v>1.5027295325716766E-2</v>
      </c>
      <c r="G69" s="84">
        <v>0.64152597024948177</v>
      </c>
      <c r="H69" s="83">
        <v>2.0849118370769068E-2</v>
      </c>
    </row>
    <row r="70" spans="1:8" ht="15.75" x14ac:dyDescent="0.25">
      <c r="A70" s="86" t="s">
        <v>350</v>
      </c>
      <c r="B70" s="88" t="s">
        <v>263</v>
      </c>
      <c r="C70" s="81">
        <v>351976</v>
      </c>
      <c r="D70" s="82">
        <v>7256</v>
      </c>
      <c r="E70" s="83">
        <v>2.9068998461030189E-3</v>
      </c>
      <c r="F70" s="83">
        <v>1.8439147509622359E-3</v>
      </c>
      <c r="G70" s="84">
        <v>0.63432345405163593</v>
      </c>
      <c r="H70" s="83">
        <v>2.0615041934677364E-2</v>
      </c>
    </row>
    <row r="71" spans="1:8" ht="15.75" x14ac:dyDescent="0.25">
      <c r="A71" s="86" t="s">
        <v>351</v>
      </c>
      <c r="B71" s="88" t="s">
        <v>264</v>
      </c>
      <c r="C71" s="81">
        <v>760982</v>
      </c>
      <c r="D71" s="82">
        <v>15429</v>
      </c>
      <c r="E71" s="83">
        <v>6.2847991303019738E-3</v>
      </c>
      <c r="F71" s="83">
        <v>3.9208600734008184E-3</v>
      </c>
      <c r="G71" s="84">
        <v>0.62386402367205451</v>
      </c>
      <c r="H71" s="83">
        <v>2.0275118202533044E-2</v>
      </c>
    </row>
    <row r="72" spans="1:8" ht="15.75" x14ac:dyDescent="0.25">
      <c r="A72" s="86" t="s">
        <v>352</v>
      </c>
      <c r="B72" s="88" t="s">
        <v>265</v>
      </c>
      <c r="C72" s="81">
        <v>18788</v>
      </c>
      <c r="D72" s="81">
        <v>375</v>
      </c>
      <c r="E72" s="83">
        <v>1.5516635881021297E-4</v>
      </c>
      <c r="F72" s="83">
        <v>9.5296035227513564E-5</v>
      </c>
      <c r="G72" s="84">
        <v>0.61415396970210545</v>
      </c>
      <c r="H72" s="83">
        <v>1.9959548648073238E-2</v>
      </c>
    </row>
    <row r="73" spans="1:8" ht="15.75" x14ac:dyDescent="0.25">
      <c r="A73" s="86" t="s">
        <v>353</v>
      </c>
      <c r="B73" s="88" t="s">
        <v>266</v>
      </c>
      <c r="C73" s="81">
        <v>1392607</v>
      </c>
      <c r="D73" s="82">
        <v>27321</v>
      </c>
      <c r="E73" s="83">
        <v>1.1501264500937526E-2</v>
      </c>
      <c r="F73" s="83">
        <v>6.9428879425357283E-3</v>
      </c>
      <c r="G73" s="84">
        <v>0.60366300957340635</v>
      </c>
      <c r="H73" s="83">
        <v>1.9618600222460463E-2</v>
      </c>
    </row>
    <row r="74" spans="1:8" ht="31.5" x14ac:dyDescent="0.25">
      <c r="A74" s="86" t="s">
        <v>354</v>
      </c>
      <c r="B74" s="88" t="s">
        <v>267</v>
      </c>
      <c r="C74" s="81">
        <v>1265728</v>
      </c>
      <c r="D74" s="82">
        <v>24075</v>
      </c>
      <c r="E74" s="83">
        <v>1.0453396050890634E-2</v>
      </c>
      <c r="F74" s="83">
        <v>6.1180054616063713E-3</v>
      </c>
      <c r="G74" s="84">
        <v>0.58526486816551015</v>
      </c>
      <c r="H74" s="83">
        <v>1.9020674268089195E-2</v>
      </c>
    </row>
    <row r="75" spans="1:8" ht="31.5" x14ac:dyDescent="0.25">
      <c r="A75" s="86" t="s">
        <v>355</v>
      </c>
      <c r="B75" s="88" t="s">
        <v>268</v>
      </c>
      <c r="C75" s="81">
        <v>359425</v>
      </c>
      <c r="D75" s="82">
        <v>6725</v>
      </c>
      <c r="E75" s="83">
        <v>2.968419656981094E-3</v>
      </c>
      <c r="F75" s="83">
        <v>1.7089755650800766E-3</v>
      </c>
      <c r="G75" s="84">
        <v>0.57571898941611177</v>
      </c>
      <c r="H75" s="83">
        <v>1.8710440286568826E-2</v>
      </c>
    </row>
    <row r="76" spans="1:8" ht="15.75" x14ac:dyDescent="0.25">
      <c r="A76" s="86" t="s">
        <v>356</v>
      </c>
      <c r="B76" s="88" t="s">
        <v>269</v>
      </c>
      <c r="C76" s="81">
        <v>394367</v>
      </c>
      <c r="D76" s="82">
        <v>6193</v>
      </c>
      <c r="E76" s="83">
        <v>3.256998691979309E-3</v>
      </c>
      <c r="F76" s="83">
        <v>1.5737822564373108E-3</v>
      </c>
      <c r="G76" s="84">
        <v>0.48320014997639077</v>
      </c>
      <c r="H76" s="83">
        <v>1.5703646603290843E-2</v>
      </c>
    </row>
    <row r="77" spans="1:8" ht="15.75" x14ac:dyDescent="0.25">
      <c r="A77" s="86" t="s">
        <v>357</v>
      </c>
      <c r="B77" s="88" t="s">
        <v>270</v>
      </c>
      <c r="C77" s="81">
        <v>1062688</v>
      </c>
      <c r="D77" s="82">
        <v>15724</v>
      </c>
      <c r="E77" s="83">
        <v>8.7765290350919518E-3</v>
      </c>
      <c r="F77" s="83">
        <v>3.9958262877797957E-3</v>
      </c>
      <c r="G77" s="84">
        <v>0.45528548607347386</v>
      </c>
      <c r="H77" s="83">
        <v>1.4796440723900147E-2</v>
      </c>
    </row>
    <row r="78" spans="1:8" ht="15.75" x14ac:dyDescent="0.25">
      <c r="A78" s="86" t="s">
        <v>358</v>
      </c>
      <c r="B78" s="88" t="s">
        <v>271</v>
      </c>
      <c r="C78" s="81">
        <v>904084</v>
      </c>
      <c r="D78" s="82">
        <v>12206</v>
      </c>
      <c r="E78" s="83">
        <v>7.4666501138265159E-3</v>
      </c>
      <c r="F78" s="83">
        <v>3.1018224159654151E-3</v>
      </c>
      <c r="G78" s="84">
        <v>0.41542356594713797</v>
      </c>
      <c r="H78" s="83">
        <v>1.350095787559563E-2</v>
      </c>
    </row>
    <row r="79" spans="1:8" ht="15.75" x14ac:dyDescent="0.25">
      <c r="A79" s="86" t="s">
        <v>359</v>
      </c>
      <c r="B79" s="88" t="s">
        <v>272</v>
      </c>
      <c r="C79" s="81">
        <v>898858</v>
      </c>
      <c r="D79" s="82">
        <v>10675</v>
      </c>
      <c r="E79" s="83">
        <v>7.4234896182366625E-3</v>
      </c>
      <c r="F79" s="83">
        <v>2.7127604694765529E-3</v>
      </c>
      <c r="G79" s="84">
        <v>0.36542928043064038</v>
      </c>
      <c r="H79" s="83">
        <v>1.1876180664799112E-2</v>
      </c>
    </row>
    <row r="80" spans="1:8" ht="15.75" x14ac:dyDescent="0.25">
      <c r="A80" s="86" t="s">
        <v>360</v>
      </c>
      <c r="B80" s="88" t="s">
        <v>273</v>
      </c>
      <c r="C80" s="81">
        <v>75000</v>
      </c>
      <c r="D80" s="81">
        <v>750</v>
      </c>
      <c r="E80" s="83">
        <v>6.1941009744336667E-4</v>
      </c>
      <c r="F80" s="83">
        <v>1.9059207045502713E-4</v>
      </c>
      <c r="G80" s="84">
        <v>0.30769932754035084</v>
      </c>
      <c r="H80" s="83">
        <v>0.01</v>
      </c>
    </row>
    <row r="81" spans="1:8" ht="15.75" x14ac:dyDescent="0.25">
      <c r="A81" s="86" t="s">
        <v>361</v>
      </c>
      <c r="B81" s="88" t="s">
        <v>150</v>
      </c>
      <c r="C81" s="81">
        <v>137839</v>
      </c>
      <c r="D81" s="82">
        <v>1234</v>
      </c>
      <c r="E81" s="83">
        <v>1.1383849122866161E-3</v>
      </c>
      <c r="F81" s="83">
        <v>3.1358748658867131E-4</v>
      </c>
      <c r="G81" s="84">
        <v>0.2754670087455604</v>
      </c>
      <c r="H81" s="83">
        <v>8.9524735379682089E-3</v>
      </c>
    </row>
    <row r="82" spans="1:8" ht="15.75" x14ac:dyDescent="0.25">
      <c r="A82" s="86" t="s">
        <v>362</v>
      </c>
      <c r="B82" s="88" t="s">
        <v>274</v>
      </c>
      <c r="C82" s="81">
        <v>423259</v>
      </c>
      <c r="D82" s="82">
        <v>3542</v>
      </c>
      <c r="E82" s="83">
        <v>3.4956119791170926E-3</v>
      </c>
      <c r="F82" s="83">
        <v>9.0010281806894143E-4</v>
      </c>
      <c r="G82" s="84">
        <v>0.25749506050619658</v>
      </c>
      <c r="H82" s="83">
        <v>8.3683985455713875E-3</v>
      </c>
    </row>
    <row r="83" spans="1:8" ht="15.75" x14ac:dyDescent="0.25">
      <c r="A83" s="86" t="s">
        <v>363</v>
      </c>
      <c r="B83" s="88" t="s">
        <v>275</v>
      </c>
      <c r="C83" s="81">
        <v>365402</v>
      </c>
      <c r="D83" s="82">
        <v>2933</v>
      </c>
      <c r="E83" s="83">
        <v>3.0177825123466808E-3</v>
      </c>
      <c r="F83" s="83">
        <v>7.4534205685945949E-4</v>
      </c>
      <c r="G83" s="84">
        <v>0.246983357418911</v>
      </c>
      <c r="H83" s="83">
        <v>8.0267759891845154E-3</v>
      </c>
    </row>
    <row r="84" spans="1:8" ht="31.5" x14ac:dyDescent="0.25">
      <c r="A84" s="86" t="s">
        <v>364</v>
      </c>
      <c r="B84" s="88" t="s">
        <v>276</v>
      </c>
      <c r="C84" s="81">
        <v>94713</v>
      </c>
      <c r="D84" s="81">
        <v>417</v>
      </c>
      <c r="E84" s="83">
        <v>7.822158474553811E-4</v>
      </c>
      <c r="F84" s="83">
        <v>1.0596919117299509E-4</v>
      </c>
      <c r="G84" s="84">
        <v>0.13547308139782957</v>
      </c>
      <c r="H84" s="83">
        <v>4.4027746982990721E-3</v>
      </c>
    </row>
    <row r="85" spans="1:8" ht="15.75" x14ac:dyDescent="0.25">
      <c r="A85" s="86" t="s">
        <v>365</v>
      </c>
      <c r="B85" s="88" t="s">
        <v>277</v>
      </c>
      <c r="C85" s="81">
        <v>7467</v>
      </c>
      <c r="D85" s="81">
        <v>20</v>
      </c>
      <c r="E85" s="83">
        <v>6.166846930146159E-5</v>
      </c>
      <c r="F85" s="83">
        <v>5.0824552121340571E-6</v>
      </c>
      <c r="G85" s="84">
        <v>8.2415783457975317E-2</v>
      </c>
      <c r="H85" s="83">
        <v>2.6784518548279095E-3</v>
      </c>
    </row>
    <row r="86" spans="1:8" ht="15.75" x14ac:dyDescent="0.25">
      <c r="A86" s="86" t="s">
        <v>366</v>
      </c>
      <c r="B86" s="88" t="s">
        <v>278</v>
      </c>
      <c r="C86" s="81">
        <v>197873</v>
      </c>
      <c r="D86" s="81">
        <v>335</v>
      </c>
      <c r="E86" s="83">
        <v>1.6341937894854839E-3</v>
      </c>
      <c r="F86" s="83">
        <v>8.5131124803245451E-5</v>
      </c>
      <c r="G86" s="84">
        <v>5.2093653366562159E-2</v>
      </c>
      <c r="H86" s="83">
        <v>1.6930051093378075E-3</v>
      </c>
    </row>
    <row r="87" spans="1:8" ht="15.75" x14ac:dyDescent="0.25">
      <c r="A87" s="86" t="s">
        <v>367</v>
      </c>
      <c r="B87" s="88" t="s">
        <v>279</v>
      </c>
      <c r="C87" s="81">
        <v>54183</v>
      </c>
      <c r="D87" s="81">
        <v>10</v>
      </c>
      <c r="E87" s="83">
        <v>4.474866307969858E-4</v>
      </c>
      <c r="F87" s="83">
        <v>2.5412276060670286E-6</v>
      </c>
      <c r="G87" s="84">
        <v>5.6788905660511762E-3</v>
      </c>
      <c r="H87" s="83">
        <v>1.8455973275750695E-4</v>
      </c>
    </row>
    <row r="89" spans="1:8" x14ac:dyDescent="0.25">
      <c r="B89" t="s">
        <v>145</v>
      </c>
      <c r="C89" s="1">
        <v>121082947</v>
      </c>
      <c r="D89" s="1">
        <v>3935106</v>
      </c>
      <c r="F89" s="1" t="s">
        <v>4</v>
      </c>
      <c r="H89" s="80">
        <v>3.2499258545466356E-2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1973</vt:lpstr>
      <vt:lpstr>1995</vt:lpstr>
      <vt:lpstr>2007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Miles M</dc:creator>
  <cp:lastModifiedBy>Administrator</cp:lastModifiedBy>
  <dcterms:created xsi:type="dcterms:W3CDTF">2010-01-09T00:32:59Z</dcterms:created>
  <dcterms:modified xsi:type="dcterms:W3CDTF">2016-11-22T18:28:20Z</dcterms:modified>
</cp:coreProperties>
</file>